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duciariadelnorte-my.sharepoint.com/personal/jhuici_fiduciariadelnorte_com_ar/Documents/Compras/Medicamentos/"/>
    </mc:Choice>
  </mc:AlternateContent>
  <xr:revisionPtr revIDLastSave="269" documentId="8_{4254724C-D57A-438F-86AB-409987D3409C}" xr6:coauthVersionLast="47" xr6:coauthVersionMax="47" xr10:uidLastSave="{7DC9296A-860F-48A5-BA3D-420D065446B8}"/>
  <bookViews>
    <workbookView xWindow="-120" yWindow="-120" windowWidth="20730" windowHeight="11160" xr2:uid="{E73336C7-3E82-4694-83DB-D6E4EBBB562C}"/>
  </bookViews>
  <sheets>
    <sheet name="Medicamentos" sheetId="1" r:id="rId1"/>
    <sheet name="Lis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P100" i="1"/>
  <c r="P101" i="1"/>
  <c r="P115" i="1" s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L100" i="1"/>
  <c r="L115" i="1" s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L3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P95" i="1" l="1"/>
  <c r="L9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 l="1"/>
  <c r="N96" i="1" s="1"/>
  <c r="H115" i="1"/>
  <c r="N116" i="1" s="1"/>
</calcChain>
</file>

<file path=xl/sharedStrings.xml><?xml version="1.0" encoding="utf-8"?>
<sst xmlns="http://schemas.openxmlformats.org/spreadsheetml/2006/main" count="160" uniqueCount="129">
  <si>
    <t>ITEM</t>
  </si>
  <si>
    <t>DESCRIPCION</t>
  </si>
  <si>
    <t>VIGENCIA</t>
  </si>
  <si>
    <t xml:space="preserve">OBSERVACIONES </t>
  </si>
  <si>
    <t>ITEM
ALTERNATIVO</t>
  </si>
  <si>
    <t>CANTIDAD
TOTAL</t>
  </si>
  <si>
    <t>NOMBRE
COMERCIAL</t>
  </si>
  <si>
    <t>LABORATORIO
MARCA</t>
  </si>
  <si>
    <t xml:space="preserve">N° DE
CERTIFICADO </t>
  </si>
  <si>
    <t>PRD.
ALTERNATIVO
(SI o NO)</t>
  </si>
  <si>
    <t>ACICLOVIR 500 MG POLVO LIOFILIZADO  FRASCO  AMPOLLA</t>
  </si>
  <si>
    <t>ADRENALINA  I% SOLUCION AMPOLLA  X I  ML.</t>
  </si>
  <si>
    <t>AGUA DESTILA AMPOLLA XIO ML.</t>
  </si>
  <si>
    <t>AMIKACINA SULFATO 100MG AMPOLLA X2 ML</t>
  </si>
  <si>
    <t>AMIKACINA SULFATO 500MG AMPOLLA X2 ML</t>
  </si>
  <si>
    <t xml:space="preserve">AMINOFILINA 240MG AMPOLLA X 10 ML </t>
  </si>
  <si>
    <t xml:space="preserve">AMIODARONA 150MG AMPOLLA X 3 ML </t>
  </si>
  <si>
    <t>AMOXICILINA  + ACIDO CLAVULANICO 1,2 GRS IV FCO AMP</t>
  </si>
  <si>
    <t>AMPlCiLiNA  SODiCA 1 G R. FRASCO AMPOLLA</t>
  </si>
  <si>
    <t>AMPICILINA  1000 MG  + 500 MG SULBACTAM FRASCO AMPOLLA</t>
  </si>
  <si>
    <t>ATRACURIO  50 MG FRASCO AMPOLLA  X 5 ML</t>
  </si>
  <si>
    <t>ATROPINA  SULFATO  1 % AMPOLLAS  XI  ML.</t>
  </si>
  <si>
    <t>BETAMETASONA FOSFATO 3MG/ML+BETAMETASONA ACETATO 3MG/ML AMPOLLA  X 2ML</t>
  </si>
  <si>
    <t>BUPIVACAINA CLORHIDRATO 0,5% HlPERBARlCA AMPOLLA X 4ML</t>
  </si>
  <si>
    <t>BUPIVACAINA  CLORHIDRATO  D,5  % SJN EPiNEF RINA FRASCO AMPOLLA  X
20 ML.</t>
  </si>
  <si>
    <t>BUPIVACAINA  CLORHIDRATO  0,5% CON EPJNE FRINA FRASCO AMPOLLA  X 20 ML.</t>
  </si>
  <si>
    <t>CAFEÍNA  25% FRASCO AMPOLLA</t>
  </si>
  <si>
    <t>CEFALOTINA  1 GR  FRASCO  AMPOLLA</t>
  </si>
  <si>
    <t>CEFAZOLINA  SODICA  1 GR FRASCO AMPOLLA</t>
  </si>
  <si>
    <t>CEFOTAXIMA SODICA 1GR FRASCO AMPOLLA</t>
  </si>
  <si>
    <t>CEFTAZIDIMA PENTAHIORATO 1 GR FR. AMPOLLA</t>
  </si>
  <si>
    <t>CEFTRIAXONA SODICA 1 GR FRASCO AMPOLLA</t>
  </si>
  <si>
    <t>CEFUROXIMA 1.5 G FRASCO AMPOLLA</t>
  </si>
  <si>
    <t>CLARITROMiCINA 500 MG FCO AMPOLLA</t>
  </si>
  <si>
    <t>CLiNDAMlCINA 600 MG AMPOLLA X 4 ML</t>
  </si>
  <si>
    <t>CLONIDINA 0.15 MG AMPOLLA X 1 ML</t>
  </si>
  <si>
    <t>CLORURO DE POTASIO 15 MEQ AMPOLLA X 5 ML.</t>
  </si>
  <si>
    <t>CLORURO DE SODIO SOLUCION AL 20
% AMPOLLA X 10 ML.</t>
  </si>
  <si>
    <t>COLISTINA METANSULFONATO 100 MG FRASCO AMPOLLA</t>
  </si>
  <si>
    <t>DEXAMETASONA 8 MG. AMPOLLA X 2 ML.</t>
  </si>
  <si>
    <t>DICLOFENAC SODICO 75 MG. AMPOLLAS X 3 ML.</t>
  </si>
  <si>
    <t>DIFENHIDRAMINA 10 MG. / ML. AMPOLLA</t>
  </si>
  <si>
    <t xml:space="preserve">DIGOXINA 0.25 MG. AMPOLLAS X 1
</t>
  </si>
  <si>
    <t>DIPlRONA 1 GR AMPOLLA X 2 ML.</t>
  </si>
  <si>
    <t>DOBUTAMINA 250 MG. FRASCO AMPOLLA</t>
  </si>
  <si>
    <t>DOPAMINA CLORHIDRATO 100 MG./2.5 ML AMPOLLA X 5 ML</t>
  </si>
  <si>
    <t>ENOXAPARINA SODICA 40 MG/0.2 ML JERINGA PRELLENAOA UNIDOSIS (EQUiVALENTE A 4000 U.I. DE FACTOR ANTi Xª)</t>
  </si>
  <si>
    <t>ENOXAPARlNA SODICA 60 MG/0.6 ML JERINGA PRELLENAOA UNIDOSIS (EQUIVALENTE A 6000 U.I. OE FACTOR ANTI Xª)</t>
  </si>
  <si>
    <t>ENOXAPARINA SODICA 80 MG/0.6 ML JERiNGA PRELLENAOA UNIOOSIS (EQUIVALENTE A 8000 U.I. DE FACTOR ANTi Xª)</t>
  </si>
  <si>
    <t>ERGONOVINA MALEATO 0.2 MG/ML. AMPOLLAS X 1 ML.</t>
  </si>
  <si>
    <t>ETlLEFRiNA 10 MG./ML. AMPOLLA X 2 ML.</t>
  </si>
  <si>
    <t>FENITOINA 100 MG AMPOLLAS</t>
  </si>
  <si>
    <t>FENTANILO CITRATO 5UG./ML. AMPOLLAS X 5 ML.</t>
  </si>
  <si>
    <t>FITOMENADIONA 1 MG AMPOLLA X 1ML.</t>
  </si>
  <si>
    <t>FITOMENADIONA 10 MG AMPOLLA X 1ML.</t>
  </si>
  <si>
    <t>FLUMAZENIL 0.5 MG. AMP.X 5 ML.</t>
  </si>
  <si>
    <t>FUROSEMIDA 20 MG. AMPOLLA X 2 ML</t>
  </si>
  <si>
    <t>GENTAMICINA 20 MG. AMPOLLA X 2 ML.</t>
  </si>
  <si>
    <t>GENTAMICINA 80 MG. AMPOLLA X 2 ML.</t>
  </si>
  <si>
    <t>GLUCONATO DE CALCiO SOLUCION AL 10 % AMPOLLA X 10 ML.</t>
  </si>
  <si>
    <t>GLUCOSADA HIPERTONICA SOLUCION AL 25 % AMPOLLA.X 10 ML.</t>
  </si>
  <si>
    <t>HEPARINA SODICA 5000 U.I./ ML. FCO.AMP. X 5 ML</t>
  </si>
  <si>
    <t>HIDROCORTISONA 500 MG. FRASCO AMPOLLA</t>
  </si>
  <si>
    <t>HlERRO ELEMENTAL (CDMO HlEftRO
POLIMALTOSATO) 100 MG AMPOLLA X 2ML</t>
  </si>
  <si>
    <t>HIERRO SACARATO AMPOLLA X 5 ML
i.V</t>
  </si>
  <si>
    <t>HIOSCINA BUTIL 8ROMURO 20MG. AMPOLLAS X 1 ML.</t>
  </si>
  <si>
    <t>IBUPROFENO 400 MG. AMPOLLAS X 3 ML.</t>
  </si>
  <si>
    <t>IMIPENEM + CILASTATINA  SODICA 500 MG. FCO AMPOLLA</t>
  </si>
  <si>
    <t>INDOMETACINA 50 MG FCO AMP X 2 ML</t>
  </si>
  <si>
    <t>ISOPROTERENOL 1 MG AMP X 5 ML</t>
  </si>
  <si>
    <t>ISOXSUPRINA CLORHlDRATO 10 MG AMPOLLA X 2 ML.</t>
  </si>
  <si>
    <t>KETAMINA CLORHIORATO 50 MG. FRASCO AMPOLLA X 10 ML</t>
  </si>
  <si>
    <t>KETOROLAC TROMETAMINA 30 MG/ML AMPOLLA x 2 ML</t>
  </si>
  <si>
    <t>LABETALOL 5MG/MLAMPOLLA  X 4 ML</t>
  </si>
  <si>
    <t>LEVETIRACETAM 100 MG/ML AMPOLLA</t>
  </si>
  <si>
    <t>LIDOCAINA 2 % SIN EPINEFRINA FRASCO AMPOLLA X 20 ML.</t>
  </si>
  <si>
    <t>LIDOCAINA 2 % CON EPINEFRINA FRASCO AMPOLLA X 20 ML</t>
  </si>
  <si>
    <t>LIDOCAINA 1% AMPOLLA X 5 ML (SOLVENTE INDOLORO)</t>
  </si>
  <si>
    <t>MEROPENEM 500 MG FRASCO AMPOLLA</t>
  </si>
  <si>
    <t>METILPREDNISOLONA SUCCINATO SODICO 500 MG FRASCO AMPOLLA</t>
  </si>
  <si>
    <t>METOCLOPRAMIDA CLORHIORATO 10 MG AMPOLLAS X 2 ML</t>
  </si>
  <si>
    <t>METOTREXATO  15 MG FRASCO AMPOLLAS X 2 MLI.V/I.M</t>
  </si>
  <si>
    <t>MIDAZOLAN 15 MG. AMPOLLAS X 3 ML.</t>
  </si>
  <si>
    <t>MORFINA CLORHIDRATO 1% AMPOLLAS X 1 ML.</t>
  </si>
  <si>
    <t>NALBUFINA CLOftHlDRATO 10 MG. AMPOLLAS X 1 ML.</t>
  </si>
  <si>
    <t>NALOXONA 0,4 MG/ML AMPOLLA X 1
ML</t>
  </si>
  <si>
    <t>NEOSTIGMINA SULFATO 0.5 MG/ ML. AMPOLLAS X 1 ML</t>
  </si>
  <si>
    <t>NITROGLICERINA 5MG/ML. AMPOLLA X S ML.</t>
  </si>
  <si>
    <t>NOREPINEFRINA  1MG/ML AMPOLLA X 4 ML</t>
  </si>
  <si>
    <t>OCTOCNA SINTETICA 10U.L AVPOLLAXlVt</t>
  </si>
  <si>
    <t>OMEPRAZOL 40 MG. FRASCO AMPOLLA</t>
  </si>
  <si>
    <t>ONOANSETRON  8 MG. AMPOLLAS  X 4 ML.</t>
  </si>
  <si>
    <t>PANCURONIO  8ROMURO 4MG AMPOLLA  X 2 ML.</t>
  </si>
  <si>
    <t>PENICILINA G BENZATINICA
1.200.000 U.i. FRASCO AMPOLLA</t>
  </si>
  <si>
    <t>PENICILINA G BENZATINICA 2.400.000UJ.FRAVPOLLA</t>
  </si>
  <si>
    <t>PIPERACILINA + TAZO8ACTAN 4,5 MG FRASCO AMPOLLA</t>
  </si>
  <si>
    <t>PROPOFOL 10 MG/ML SOLUCION IV AMPOLLAS X 20 ML</t>
  </si>
  <si>
    <t>RANITIDINA  CLORHIDRATO  50 MG. AMPOLLAS  X 5 ML.</t>
  </si>
  <si>
    <t>REMIFENTANILO  HIDROCLORIDE  5 MG FRASCO AMPOLLA</t>
  </si>
  <si>
    <t>RIFAMPICINA 600 MG  POLVO LIOFOLIZADO  FRASCO AMPOLLA</t>
  </si>
  <si>
    <t>SODIO NITROPRU SIATO 50 MG.
POLVO LIOFILIZADO  FRASCO
AMPOLLA</t>
  </si>
  <si>
    <t>SOLUCION FISIOLOGICA CLORURO DE SODIO AMPOLLA X 10 ML</t>
  </si>
  <si>
    <t>Total</t>
  </si>
  <si>
    <t>Son Pesos $: Monto en Texto</t>
  </si>
  <si>
    <t>Para completar los productos alternativos: En el renglon del productor especificar que tiene alternativo con la palabra "SI".
En el campo de Item de los alternativos, cargar a que renglon pertenece y todos los datos respectivos.
La primer linea esta como ejemplo.</t>
  </si>
  <si>
    <t>Si</t>
  </si>
  <si>
    <t>No</t>
  </si>
  <si>
    <t>Número de Habilitación ante el organismo de la ANMAT:</t>
  </si>
  <si>
    <t>Vigencia:</t>
  </si>
  <si>
    <t>Número de Certificado de Buenas Practicas:</t>
  </si>
  <si>
    <t>Número de Certificado de Libre Transito:</t>
  </si>
  <si>
    <t>Número de Habilitación Municipal de proveedores Chaqueños:</t>
  </si>
  <si>
    <t>1er ENTREGA - 60 % INMEDIATA</t>
  </si>
  <si>
    <t>2da ENTREGA - 20% 15 días 1er entrega</t>
  </si>
  <si>
    <t>3er ENTREGA - 20% 15 días 2da entrega</t>
  </si>
  <si>
    <t>CANTIDAD SOLICITADA
1ER ENTREGA</t>
  </si>
  <si>
    <t>CANTIDAD
OFRECIDA
1ER ENTREGA</t>
  </si>
  <si>
    <t>PRECIO
UNITARIO
1ER ENTREGA</t>
  </si>
  <si>
    <t>TOTAL
(P x Q)
1ER ENTREGA</t>
  </si>
  <si>
    <t>CANTIDAD SOLICITADA
2da ENTREGA</t>
  </si>
  <si>
    <t>CANTIDAD
OFRECIDA
2da ENTREGA</t>
  </si>
  <si>
    <t>PRECIO
UNITARIO
2da ENTREGA</t>
  </si>
  <si>
    <t>TOTAL
(P x Q)
2da ENTREGA</t>
  </si>
  <si>
    <t>CANTIDAD SOLICITADA
3er ENTREGA</t>
  </si>
  <si>
    <t>CANTIDAD
OFRECIDA
3er ENTREGA</t>
  </si>
  <si>
    <t>PRECIO
UNITARIO
3er ENTREGA</t>
  </si>
  <si>
    <t>TOTAL
(P x Q)
3er ENTREGA</t>
  </si>
  <si>
    <t>Precio Total:</t>
  </si>
  <si>
    <t>PRECIO DE CONTADO ART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</si>
</sst>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0" fillId="0" borderId="0" xfId="1" applyFont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0" fillId="0" borderId="0" xfId="1" applyFont="1" applyFill="1" applyAlignment="1">
      <alignment horizontal="right" vertical="center"/>
    </xf>
    <xf numFmtId="0" fontId="0" fillId="0" borderId="2" xfId="0" applyBorder="1"/>
    <xf numFmtId="0" fontId="2" fillId="0" borderId="2" xfId="0" applyFont="1" applyBorder="1"/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wrapText="1"/>
    </xf>
    <xf numFmtId="44" fontId="0" fillId="0" borderId="0" xfId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4" fontId="2" fillId="6" borderId="4" xfId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wrapText="1"/>
    </xf>
    <xf numFmtId="0" fontId="7" fillId="0" borderId="2" xfId="0" applyFont="1" applyBorder="1" applyAlignment="1">
      <alignment horizontal="left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7" borderId="0" xfId="0" applyFont="1" applyFill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/>
    </xf>
    <xf numFmtId="44" fontId="4" fillId="0" borderId="0" xfId="1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9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z val="8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z val="8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z val="8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z val="8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4" formatCode="_-&quot;$&quot;\ * #,##0.00_-;\-&quot;$&quot;\ * #,##0.00_-;_-&quot;$&quot;\ 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alignment horizontal="center" vertical="center" textRotation="0" wrapText="1" indent="0" justifyLastLine="0" shrinkToFit="0" readingOrder="0"/>
    </dxf>
    <dxf>
      <numFmt numFmtId="34" formatCode="_-&quot;$&quot;\ * #,##0.00_-;\-&quot;$&quot;\ * #,##0.00_-;_-&quot;$&quot;\ * &quot;-&quot;??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07A6D6-459C-425D-8F13-DEC4F8C437DF}" name="Productos" displayName="Productos" ref="A2:W95" totalsRowCount="1" headerRowDxfId="46" totalsRowDxfId="45">
  <autoFilter ref="A2:W94" xr:uid="{D607A6D6-459C-425D-8F13-DEC4F8C437DF}"/>
  <tableColumns count="23">
    <tableColumn id="1" xr3:uid="{E27A8EBA-E1EE-400D-9FFE-89E9020FC317}" name="ITEM" totalsRowLabel="Total" dataDxfId="44" totalsRowDxfId="21"/>
    <tableColumn id="2" xr3:uid="{CFADED85-A5F2-4B49-8CB1-7954E3644170}" name="ITEM_x000a_ALTERNATIVO" dataDxfId="43" totalsRowDxfId="20"/>
    <tableColumn id="3" xr3:uid="{99CDEF6E-102F-4446-B64C-244C32521E89}" name="DESCRIPCION" dataDxfId="42" totalsRowDxfId="19"/>
    <tableColumn id="4" xr3:uid="{AE22D99F-3D1A-4ABD-A85C-C3CB0E503F82}" name="CANTIDAD_x000a_TOTAL" dataDxfId="41" totalsRowDxfId="18"/>
    <tableColumn id="5" xr3:uid="{BE6A86A8-AF67-49F1-B461-FE8706B6800B}" name="CANTIDAD SOLICITADA_x000a_1ER ENTREGA" dataDxfId="40" totalsRowDxfId="17"/>
    <tableColumn id="15" xr3:uid="{ED69936B-4CA2-4C94-9AAC-6A7F42A5C36D}" name="CANTIDAD_x000a_OFRECIDA_x000a_1ER ENTREGA" dataDxfId="39" totalsRowDxfId="16"/>
    <tableColumn id="6" xr3:uid="{F38DFCAD-09DA-491D-A4AA-E2500E590D20}" name="PRECIO_x000a_UNITARIO_x000a_1ER ENTREGA" dataDxfId="38" dataCellStyle="Moneda"/>
    <tableColumn id="8" xr3:uid="{92504230-5647-49F2-BAF2-11D434BD2006}" name="TOTAL_x000a_(P x Q)_x000a_1ER ENTREGA" totalsRowFunction="sum" dataDxfId="37" totalsRowDxfId="15" dataCellStyle="Moneda">
      <calculatedColumnFormula>Productos[[#This Row],[PRECIO
UNITARIO
1ER ENTREGA]]*Productos[[#This Row],[CANTIDAD
OFRECIDA
1ER ENTREGA]]</calculatedColumnFormula>
    </tableColumn>
    <tableColumn id="20" xr3:uid="{04558831-CC09-4F42-8438-9BE14F3C104B}" name="CANTIDAD SOLICITADA_x000a_2da ENTREGA" dataDxfId="36" totalsRowDxfId="14"/>
    <tableColumn id="23" xr3:uid="{AF4C51FE-14E3-43FB-A009-E46BB820F143}" name="CANTIDAD_x000a_OFRECIDA_x000a_2da ENTREGA" dataDxfId="35" totalsRowDxfId="13"/>
    <tableColumn id="22" xr3:uid="{308A2F90-FCF2-4A28-8FDB-30BB54A41862}" name="PRECIO_x000a_UNITARIO_x000a_2da ENTREGA" dataDxfId="34" totalsRowDxfId="12"/>
    <tableColumn id="21" xr3:uid="{829A97F6-B19B-4922-9F73-2892B7E149CC}" name="TOTAL_x000a_(P x Q)_x000a_2da ENTREGA" totalsRowFunction="sum" dataDxfId="33" totalsRowDxfId="11">
      <calculatedColumnFormula>Productos[[#This Row],[PRECIO
UNITARIO
2da ENTREGA]]*Productos[[#This Row],[CANTIDAD
OFRECIDA
2da ENTREGA]]</calculatedColumnFormula>
    </tableColumn>
    <tableColumn id="16" xr3:uid="{7B636B22-5257-4DED-842A-809E09AACD97}" name="CANTIDAD SOLICITADA_x000a_3er ENTREGA" dataDxfId="32" totalsRowDxfId="10"/>
    <tableColumn id="19" xr3:uid="{599682F0-84F1-463E-9CA4-B0118FE8808F}" name="CANTIDAD_x000a_OFRECIDA_x000a_3er ENTREGA" dataDxfId="31" totalsRowDxfId="9"/>
    <tableColumn id="18" xr3:uid="{2E15D29A-3EFE-45FA-867D-094F5DA5FE04}" name="PRECIO_x000a_UNITARIO_x000a_3er ENTREGA" dataDxfId="30" totalsRowDxfId="8"/>
    <tableColumn id="17" xr3:uid="{439970B1-CDB6-4CE3-9A27-2C6F0090064E}" name="TOTAL_x000a_(P x Q)_x000a_3er ENTREGA" totalsRowFunction="sum" dataDxfId="29" totalsRowDxfId="7">
      <calculatedColumnFormula>Productos[[#This Row],[CANTIDAD
OFRECIDA
3er ENTREGA]]*Productos[[#This Row],[PRECIO
UNITARIO
3er ENTREGA]]</calculatedColumnFormula>
    </tableColumn>
    <tableColumn id="9" xr3:uid="{87A3E8C4-4D64-4E74-B198-15969B69F4B1}" name="NOMBRE_x000a_COMERCIAL" dataDxfId="28" totalsRowDxfId="6"/>
    <tableColumn id="10" xr3:uid="{57D0E329-8A88-428A-9C13-6B65A1BB9EBB}" name="LABORATORIO_x000a_MARCA" dataDxfId="27" totalsRowDxfId="5"/>
    <tableColumn id="11" xr3:uid="{054E587D-36F7-430B-A3E8-C4E80D745A0D}" name="N° DE_x000a_CERTIFICADO " dataDxfId="26" totalsRowDxfId="4"/>
    <tableColumn id="12" xr3:uid="{B1E4F9BB-58C2-48C2-967D-252B6C979899}" name="VIGENCIA" dataDxfId="25" totalsRowDxfId="3"/>
    <tableColumn id="13" xr3:uid="{68975EE8-7325-44C8-B2E2-FB04C1C354E3}" name="OBSERVACIONES " dataDxfId="24" totalsRowDxfId="2"/>
    <tableColumn id="14" xr3:uid="{50EB84E4-4E1C-4E44-9FB0-A3A046C11D79}" name="PRD._x000a_ALTERNATIVO_x000a_(SI o NO)" dataDxfId="23" totalsRowDxfId="1"/>
    <tableColumn id="7" xr3:uid="{C0B8B917-F7E9-4FD7-9B6B-0A7C10890806}" name="PRECIO DE CONTADO ART 13" dataDxfId="22" totalsRowDxfId="0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5623E0-0B4C-4153-AAEC-576B328ED2D9}" name="Alternativos" displayName="Alternativos" ref="A99:V115" totalsRowCount="1" headerRowDxfId="92" dataDxfId="91" headerRowBorderDxfId="89" tableBorderDxfId="90">
  <autoFilter ref="A99:V114" xr:uid="{9A5623E0-0B4C-4153-AAEC-576B328ED2D9}"/>
  <tableColumns count="22">
    <tableColumn id="1" xr3:uid="{3ED64137-EF0E-4B41-AEF4-D31E568E0502}" name="ITEM" totalsRowLabel="Total" dataDxfId="88" totalsRowDxfId="66"/>
    <tableColumn id="2" xr3:uid="{D5CDA629-B176-4FB7-9DE3-135E7F5ABCE4}" name="ITEM_x000a_ALTERNATIVO" dataDxfId="87"/>
    <tableColumn id="3" xr3:uid="{04CBF88F-B3F8-42DD-A6B6-038F599A1DA9}" name="DESCRIPCION" dataDxfId="86" totalsRowDxfId="65"/>
    <tableColumn id="4" xr3:uid="{31D7D6CB-AB83-4248-A20F-0E846091B253}" name="CANTIDAD_x000a_TOTAL" dataDxfId="85" totalsRowDxfId="64"/>
    <tableColumn id="5" xr3:uid="{397F0357-B8C3-4984-8CAA-72BB6DD53B4E}" name="CANTIDAD SOLICITADA_x000a_1ER ENTREGA" dataDxfId="84" totalsRowDxfId="63"/>
    <tableColumn id="6" xr3:uid="{6E3FE9CC-B978-446C-A584-30DCB1E67158}" name="CANTIDAD_x000a_OFRECIDA_x000a_1ER ENTREGA" dataDxfId="83" totalsRowDxfId="62" dataCellStyle="Moneda"/>
    <tableColumn id="7" xr3:uid="{3E41400F-C7E9-4037-BF4A-49CA5692C11D}" name="PRECIO_x000a_UNITARIO_x000a_1ER ENTREGA" dataDxfId="82" totalsRowDxfId="61" dataCellStyle="Moneda"/>
    <tableColumn id="8" xr3:uid="{1921279C-A550-4602-9094-DCCF0D2C4040}" name="TOTAL_x000a_(P x Q)_x000a_1ER ENTREGA" totalsRowFunction="sum" dataDxfId="81" totalsRowDxfId="60" dataCellStyle="Moneda">
      <calculatedColumnFormula>Alternativos[[#This Row],[CANTIDAD
OFRECIDA
1ER ENTREGA]]*Alternativos[[#This Row],[PRECIO
UNITARIO
1ER ENTREGA]]</calculatedColumnFormula>
    </tableColumn>
    <tableColumn id="9" xr3:uid="{363D1889-2850-46E8-91B2-608A8AD403EC}" name="CANTIDAD SOLICITADA_x000a_2da ENTREGA" dataDxfId="80"/>
    <tableColumn id="10" xr3:uid="{E5F7C82F-7C28-4A13-B3F3-6B023201B125}" name="CANTIDAD_x000a_OFRECIDA_x000a_2da ENTREGA" dataDxfId="79" totalsRowDxfId="59"/>
    <tableColumn id="11" xr3:uid="{D4174D68-D008-4E94-ACFC-BF7E44EB7CA9}" name="PRECIO_x000a_UNITARIO_x000a_2da ENTREGA" dataDxfId="78" totalsRowDxfId="58" dataCellStyle="Moneda"/>
    <tableColumn id="12" xr3:uid="{4C492105-66DC-42F8-B2C0-A74F835637AF}" name="TOTAL_x000a_(P x Q)_x000a_2da ENTREGA" totalsRowFunction="sum" dataDxfId="77" totalsRowDxfId="57" dataCellStyle="Moneda">
      <calculatedColumnFormula>Alternativos[[#This Row],[CANTIDAD
OFRECIDA
2da ENTREGA]]*Alternativos[[#This Row],[PRECIO
UNITARIO
2da ENTREGA]]</calculatedColumnFormula>
    </tableColumn>
    <tableColumn id="13" xr3:uid="{1014052C-7A10-4E72-A323-C71152280029}" name="CANTIDAD SOLICITADA_x000a_3er ENTREGA" dataDxfId="76" totalsRowDxfId="56"/>
    <tableColumn id="14" xr3:uid="{AD80FB8A-CD1E-4371-A8FE-0B58D1651273}" name="CANTIDAD_x000a_OFRECIDA_x000a_3er ENTREGA" dataDxfId="75" totalsRowDxfId="55"/>
    <tableColumn id="15" xr3:uid="{8D297DAC-3E24-4CD8-9401-208ECA873696}" name="PRECIO_x000a_UNITARIO_x000a_3er ENTREGA" dataDxfId="74" totalsRowDxfId="54" dataCellStyle="Moneda"/>
    <tableColumn id="16" xr3:uid="{D387EB9B-2BE0-4502-8445-473C446E4D8F}" name="TOTAL_x000a_(P x Q)_x000a_3er ENTREGA" totalsRowFunction="sum" dataDxfId="73" totalsRowDxfId="53" dataCellStyle="Moneda">
      <calculatedColumnFormula>Alternativos[[#This Row],[CANTIDAD
OFRECIDA
3er ENTREGA]]*Alternativos[[#This Row],[PRECIO
UNITARIO
3er ENTREGA]]</calculatedColumnFormula>
    </tableColumn>
    <tableColumn id="17" xr3:uid="{7526C1DC-610C-465C-BBF4-96EE9CD65BE3}" name="NOMBRE_x000a_COMERCIAL" dataDxfId="72" totalsRowDxfId="52"/>
    <tableColumn id="18" xr3:uid="{A273A47F-CC74-42AE-A6BD-E38A99C75AD0}" name="LABORATORIO_x000a_MARCA" dataDxfId="71" totalsRowDxfId="51"/>
    <tableColumn id="19" xr3:uid="{41330938-A2AB-424D-B293-A2A8CB83B080}" name="N° DE_x000a_CERTIFICADO " dataDxfId="70" totalsRowDxfId="50"/>
    <tableColumn id="20" xr3:uid="{B4268E07-69BD-46E7-B11C-0B7C02A36FA2}" name="VIGENCIA" dataDxfId="69" totalsRowDxfId="49"/>
    <tableColumn id="21" xr3:uid="{528E98D5-5A8E-4BCB-B9E3-1D6CAF17FC80}" name="OBSERVACIONES " dataDxfId="68" totalsRowDxfId="48"/>
    <tableColumn id="22" xr3:uid="{747A4A7D-C8CF-4932-B6D0-093AF02CBCFB}" name="PRECIO DE CONTADO ART 13" dataDxfId="67" totalsRowDxfId="47" dataCellStyle="Moneda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2D7D8C-6A7C-4A6F-BD13-841892B47E5A}" name="PRDALT" displayName="PRDALT" ref="A1:A3" totalsRowShown="0">
  <autoFilter ref="A1:A3" xr:uid="{D62D7D8C-6A7C-4A6F-BD13-841892B47E5A}"/>
  <tableColumns count="1">
    <tableColumn id="1" xr3:uid="{B680E7F7-1348-438C-A49A-08F75A15D21C}" name="PRD._x000a_ALTERNATIVO_x000a_(SI o NO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9D82-7A36-4734-A473-07867AEE5A83}">
  <dimension ref="A1:W121"/>
  <sheetViews>
    <sheetView tabSelected="1" topLeftCell="J93" zoomScale="80" zoomScaleNormal="80" workbookViewId="0">
      <selection activeCell="W5" sqref="W5"/>
    </sheetView>
  </sheetViews>
  <sheetFormatPr baseColWidth="10" defaultRowHeight="15" x14ac:dyDescent="0.25"/>
  <cols>
    <col min="1" max="1" width="7.140625" customWidth="1"/>
    <col min="2" max="2" width="14.42578125" customWidth="1"/>
    <col min="3" max="3" width="55.5703125" bestFit="1" customWidth="1"/>
    <col min="4" max="4" width="15.5703125" bestFit="1" customWidth="1"/>
    <col min="5" max="5" width="18.7109375" bestFit="1" customWidth="1"/>
    <col min="6" max="8" width="18.140625" bestFit="1" customWidth="1"/>
    <col min="9" max="12" width="18" bestFit="1" customWidth="1"/>
    <col min="13" max="13" width="17.7109375" customWidth="1"/>
    <col min="14" max="16" width="17.85546875" bestFit="1" customWidth="1"/>
    <col min="17" max="17" width="16.7109375" customWidth="1"/>
    <col min="18" max="18" width="17.140625" bestFit="1" customWidth="1"/>
    <col min="19" max="19" width="16.7109375" bestFit="1" customWidth="1"/>
    <col min="20" max="20" width="15" bestFit="1" customWidth="1"/>
    <col min="21" max="21" width="16.42578125" bestFit="1" customWidth="1"/>
    <col min="22" max="22" width="16.7109375" bestFit="1" customWidth="1"/>
  </cols>
  <sheetData>
    <row r="1" spans="1:23" ht="18.75" x14ac:dyDescent="0.3">
      <c r="E1" s="33" t="s">
        <v>112</v>
      </c>
      <c r="F1" s="33"/>
      <c r="G1" s="33"/>
      <c r="H1" s="33"/>
      <c r="I1" s="31" t="s">
        <v>113</v>
      </c>
      <c r="J1" s="31"/>
      <c r="K1" s="31"/>
      <c r="L1" s="31"/>
      <c r="M1" s="32" t="s">
        <v>114</v>
      </c>
      <c r="N1" s="32"/>
      <c r="O1" s="32"/>
      <c r="P1" s="32"/>
    </row>
    <row r="2" spans="1:23" ht="40.5" x14ac:dyDescent="0.25">
      <c r="A2" s="4" t="s">
        <v>0</v>
      </c>
      <c r="B2" s="4" t="s">
        <v>4</v>
      </c>
      <c r="C2" s="4" t="s">
        <v>1</v>
      </c>
      <c r="D2" s="4" t="s">
        <v>5</v>
      </c>
      <c r="E2" s="19" t="s">
        <v>115</v>
      </c>
      <c r="F2" s="19" t="s">
        <v>116</v>
      </c>
      <c r="G2" s="19" t="s">
        <v>117</v>
      </c>
      <c r="H2" s="19" t="s">
        <v>118</v>
      </c>
      <c r="I2" s="20" t="s">
        <v>119</v>
      </c>
      <c r="J2" s="20" t="s">
        <v>120</v>
      </c>
      <c r="K2" s="20" t="s">
        <v>121</v>
      </c>
      <c r="L2" s="20" t="s">
        <v>122</v>
      </c>
      <c r="M2" s="21" t="s">
        <v>123</v>
      </c>
      <c r="N2" s="21" t="s">
        <v>124</v>
      </c>
      <c r="O2" s="21" t="s">
        <v>125</v>
      </c>
      <c r="P2" s="21" t="s">
        <v>126</v>
      </c>
      <c r="Q2" s="4" t="s">
        <v>6</v>
      </c>
      <c r="R2" s="4" t="s">
        <v>7</v>
      </c>
      <c r="S2" s="4" t="s">
        <v>8</v>
      </c>
      <c r="T2" s="4" t="s">
        <v>2</v>
      </c>
      <c r="U2" s="4" t="s">
        <v>3</v>
      </c>
      <c r="V2" s="4" t="s">
        <v>9</v>
      </c>
      <c r="W2" s="36" t="s">
        <v>128</v>
      </c>
    </row>
    <row r="3" spans="1:23" x14ac:dyDescent="0.25">
      <c r="A3" s="9">
        <v>1</v>
      </c>
      <c r="B3" s="3"/>
      <c r="C3" s="11" t="s">
        <v>10</v>
      </c>
      <c r="D3" s="22">
        <v>4000</v>
      </c>
      <c r="E3" s="22">
        <v>2400</v>
      </c>
      <c r="F3" s="26"/>
      <c r="G3" s="16"/>
      <c r="H3" s="16">
        <f>Productos[[#This Row],[PRECIO
UNITARIO
1ER ENTREGA]]*Productos[[#This Row],[CANTIDAD
OFRECIDA
1ER ENTREGA]]</f>
        <v>0</v>
      </c>
      <c r="I3" s="22">
        <v>800</v>
      </c>
      <c r="J3" s="26"/>
      <c r="K3" s="16"/>
      <c r="L3" s="16">
        <f>Productos[[#This Row],[PRECIO
UNITARIO
2da ENTREGA]]*Productos[[#This Row],[CANTIDAD
OFRECIDA
2da ENTREGA]]</f>
        <v>0</v>
      </c>
      <c r="M3" s="22">
        <v>800</v>
      </c>
      <c r="N3" s="26"/>
      <c r="O3" s="16"/>
      <c r="P3" s="16">
        <f>Productos[[#This Row],[CANTIDAD
OFRECIDA
3er ENTREGA]]*Productos[[#This Row],[PRECIO
UNITARIO
3er ENTREGA]]</f>
        <v>0</v>
      </c>
      <c r="Q3" s="10"/>
      <c r="R3" s="10"/>
      <c r="S3" s="10"/>
      <c r="T3" s="10"/>
      <c r="U3" s="10"/>
      <c r="V3" s="10" t="s">
        <v>105</v>
      </c>
      <c r="W3" s="25"/>
    </row>
    <row r="4" spans="1:23" x14ac:dyDescent="0.25">
      <c r="A4" s="9">
        <v>2</v>
      </c>
      <c r="B4" s="3"/>
      <c r="C4" s="11" t="s">
        <v>11</v>
      </c>
      <c r="D4" s="22">
        <v>30700</v>
      </c>
      <c r="E4" s="22">
        <v>18420</v>
      </c>
      <c r="F4" s="26"/>
      <c r="G4" s="16"/>
      <c r="H4" s="16">
        <f>Productos[[#This Row],[PRECIO
UNITARIO
1ER ENTREGA]]*Productos[[#This Row],[CANTIDAD
OFRECIDA
1ER ENTREGA]]</f>
        <v>0</v>
      </c>
      <c r="I4" s="22">
        <v>6140</v>
      </c>
      <c r="J4" s="26"/>
      <c r="K4" s="7"/>
      <c r="L4" s="7">
        <f>Productos[[#This Row],[PRECIO
UNITARIO
2da ENTREGA]]*Productos[[#This Row],[CANTIDAD
OFRECIDA
2da ENTREGA]]</f>
        <v>0</v>
      </c>
      <c r="M4" s="22">
        <v>6140</v>
      </c>
      <c r="N4" s="26"/>
      <c r="O4" s="7"/>
      <c r="P4" s="7">
        <f>Productos[[#This Row],[CANTIDAD
OFRECIDA
3er ENTREGA]]*Productos[[#This Row],[PRECIO
UNITARIO
3er ENTREGA]]</f>
        <v>0</v>
      </c>
      <c r="Q4" s="10"/>
      <c r="R4" s="10"/>
      <c r="S4" s="10"/>
      <c r="T4" s="10"/>
      <c r="U4" s="10"/>
      <c r="V4" s="10" t="s">
        <v>106</v>
      </c>
      <c r="W4" s="25"/>
    </row>
    <row r="5" spans="1:23" x14ac:dyDescent="0.25">
      <c r="A5" s="9">
        <v>3</v>
      </c>
      <c r="B5" s="3"/>
      <c r="C5" s="11" t="s">
        <v>12</v>
      </c>
      <c r="D5" s="22">
        <v>137000</v>
      </c>
      <c r="E5" s="22">
        <v>82200</v>
      </c>
      <c r="F5" s="26"/>
      <c r="G5" s="16"/>
      <c r="H5" s="16">
        <f>Productos[[#This Row],[PRECIO
UNITARIO
1ER ENTREGA]]*Productos[[#This Row],[CANTIDAD
OFRECIDA
1ER ENTREGA]]</f>
        <v>0</v>
      </c>
      <c r="I5" s="22">
        <v>27400</v>
      </c>
      <c r="J5" s="26"/>
      <c r="K5" s="7"/>
      <c r="L5" s="7">
        <f>Productos[[#This Row],[PRECIO
UNITARIO
2da ENTREGA]]*Productos[[#This Row],[CANTIDAD
OFRECIDA
2da ENTREGA]]</f>
        <v>0</v>
      </c>
      <c r="M5" s="22">
        <v>27400</v>
      </c>
      <c r="N5" s="26"/>
      <c r="O5" s="7"/>
      <c r="P5" s="7">
        <f>Productos[[#This Row],[CANTIDAD
OFRECIDA
3er ENTREGA]]*Productos[[#This Row],[PRECIO
UNITARIO
3er ENTREGA]]</f>
        <v>0</v>
      </c>
      <c r="Q5" s="10"/>
      <c r="R5" s="10"/>
      <c r="S5" s="10"/>
      <c r="T5" s="10"/>
      <c r="U5" s="10"/>
      <c r="V5" s="10"/>
      <c r="W5" s="25"/>
    </row>
    <row r="6" spans="1:23" x14ac:dyDescent="0.25">
      <c r="A6" s="9">
        <v>4</v>
      </c>
      <c r="B6" s="3"/>
      <c r="C6" s="11" t="s">
        <v>13</v>
      </c>
      <c r="D6" s="22">
        <v>27100</v>
      </c>
      <c r="E6" s="22">
        <v>16260</v>
      </c>
      <c r="F6" s="26"/>
      <c r="G6" s="16"/>
      <c r="H6" s="16">
        <f>Productos[[#This Row],[PRECIO
UNITARIO
1ER ENTREGA]]*Productos[[#This Row],[CANTIDAD
OFRECIDA
1ER ENTREGA]]</f>
        <v>0</v>
      </c>
      <c r="I6" s="22">
        <v>5420</v>
      </c>
      <c r="J6" s="26"/>
      <c r="K6" s="7"/>
      <c r="L6" s="7">
        <f>Productos[[#This Row],[PRECIO
UNITARIO
2da ENTREGA]]*Productos[[#This Row],[CANTIDAD
OFRECIDA
2da ENTREGA]]</f>
        <v>0</v>
      </c>
      <c r="M6" s="22">
        <v>5420</v>
      </c>
      <c r="N6" s="26"/>
      <c r="O6" s="7"/>
      <c r="P6" s="7">
        <f>Productos[[#This Row],[CANTIDAD
OFRECIDA
3er ENTREGA]]*Productos[[#This Row],[PRECIO
UNITARIO
3er ENTREGA]]</f>
        <v>0</v>
      </c>
      <c r="Q6" s="10"/>
      <c r="R6" s="10"/>
      <c r="S6" s="10"/>
      <c r="T6" s="10"/>
      <c r="U6" s="10"/>
      <c r="V6" s="10"/>
      <c r="W6" s="25"/>
    </row>
    <row r="7" spans="1:23" x14ac:dyDescent="0.25">
      <c r="A7" s="9">
        <v>5</v>
      </c>
      <c r="B7" s="3"/>
      <c r="C7" s="11" t="s">
        <v>14</v>
      </c>
      <c r="D7" s="22">
        <v>23000</v>
      </c>
      <c r="E7" s="22">
        <v>13800</v>
      </c>
      <c r="F7" s="26"/>
      <c r="G7" s="16"/>
      <c r="H7" s="16">
        <f>Productos[[#This Row],[PRECIO
UNITARIO
1ER ENTREGA]]*Productos[[#This Row],[CANTIDAD
OFRECIDA
1ER ENTREGA]]</f>
        <v>0</v>
      </c>
      <c r="I7" s="22">
        <v>4600</v>
      </c>
      <c r="J7" s="26"/>
      <c r="K7" s="7"/>
      <c r="L7" s="7">
        <f>Productos[[#This Row],[PRECIO
UNITARIO
2da ENTREGA]]*Productos[[#This Row],[CANTIDAD
OFRECIDA
2da ENTREGA]]</f>
        <v>0</v>
      </c>
      <c r="M7" s="22">
        <v>4600</v>
      </c>
      <c r="N7" s="26"/>
      <c r="O7" s="7"/>
      <c r="P7" s="7">
        <f>Productos[[#This Row],[CANTIDAD
OFRECIDA
3er ENTREGA]]*Productos[[#This Row],[PRECIO
UNITARIO
3er ENTREGA]]</f>
        <v>0</v>
      </c>
      <c r="Q7" s="10"/>
      <c r="R7" s="10"/>
      <c r="S7" s="10"/>
      <c r="T7" s="10"/>
      <c r="U7" s="10"/>
      <c r="V7" s="10"/>
      <c r="W7" s="25"/>
    </row>
    <row r="8" spans="1:23" x14ac:dyDescent="0.25">
      <c r="A8" s="9">
        <v>6</v>
      </c>
      <c r="B8" s="3"/>
      <c r="C8" s="11" t="s">
        <v>15</v>
      </c>
      <c r="D8" s="22">
        <v>19200</v>
      </c>
      <c r="E8" s="22">
        <v>11520</v>
      </c>
      <c r="F8" s="26"/>
      <c r="G8" s="16"/>
      <c r="H8" s="16">
        <f>Productos[[#This Row],[PRECIO
UNITARIO
1ER ENTREGA]]*Productos[[#This Row],[CANTIDAD
OFRECIDA
1ER ENTREGA]]</f>
        <v>0</v>
      </c>
      <c r="I8" s="22">
        <v>3840</v>
      </c>
      <c r="J8" s="26"/>
      <c r="K8" s="7"/>
      <c r="L8" s="7">
        <f>Productos[[#This Row],[PRECIO
UNITARIO
2da ENTREGA]]*Productos[[#This Row],[CANTIDAD
OFRECIDA
2da ENTREGA]]</f>
        <v>0</v>
      </c>
      <c r="M8" s="22">
        <v>3840</v>
      </c>
      <c r="N8" s="26"/>
      <c r="O8" s="7"/>
      <c r="P8" s="7">
        <f>Productos[[#This Row],[CANTIDAD
OFRECIDA
3er ENTREGA]]*Productos[[#This Row],[PRECIO
UNITARIO
3er ENTREGA]]</f>
        <v>0</v>
      </c>
      <c r="Q8" s="10"/>
      <c r="R8" s="10"/>
      <c r="S8" s="10"/>
      <c r="T8" s="10"/>
      <c r="U8" s="10"/>
      <c r="V8" s="10"/>
      <c r="W8" s="25"/>
    </row>
    <row r="9" spans="1:23" x14ac:dyDescent="0.25">
      <c r="A9" s="9">
        <v>7</v>
      </c>
      <c r="B9" s="3"/>
      <c r="C9" s="11" t="s">
        <v>16</v>
      </c>
      <c r="D9" s="22">
        <v>17000</v>
      </c>
      <c r="E9" s="22">
        <v>10200</v>
      </c>
      <c r="F9" s="26"/>
      <c r="G9" s="16"/>
      <c r="H9" s="16">
        <f>Productos[[#This Row],[PRECIO
UNITARIO
1ER ENTREGA]]*Productos[[#This Row],[CANTIDAD
OFRECIDA
1ER ENTREGA]]</f>
        <v>0</v>
      </c>
      <c r="I9" s="22">
        <v>3400</v>
      </c>
      <c r="J9" s="26"/>
      <c r="K9" s="7"/>
      <c r="L9" s="7">
        <f>Productos[[#This Row],[PRECIO
UNITARIO
2da ENTREGA]]*Productos[[#This Row],[CANTIDAD
OFRECIDA
2da ENTREGA]]</f>
        <v>0</v>
      </c>
      <c r="M9" s="22">
        <v>3400</v>
      </c>
      <c r="N9" s="26"/>
      <c r="O9" s="7"/>
      <c r="P9" s="7">
        <f>Productos[[#This Row],[CANTIDAD
OFRECIDA
3er ENTREGA]]*Productos[[#This Row],[PRECIO
UNITARIO
3er ENTREGA]]</f>
        <v>0</v>
      </c>
      <c r="Q9" s="10"/>
      <c r="R9" s="10"/>
      <c r="S9" s="10"/>
      <c r="T9" s="10"/>
      <c r="U9" s="10"/>
      <c r="V9" s="10"/>
      <c r="W9" s="25"/>
    </row>
    <row r="10" spans="1:23" x14ac:dyDescent="0.25">
      <c r="A10" s="9">
        <v>8</v>
      </c>
      <c r="B10" s="3"/>
      <c r="C10" s="11" t="s">
        <v>17</v>
      </c>
      <c r="D10" s="22">
        <v>12300</v>
      </c>
      <c r="E10" s="22">
        <v>7380</v>
      </c>
      <c r="F10" s="26"/>
      <c r="G10" s="16"/>
      <c r="H10" s="16">
        <f>Productos[[#This Row],[PRECIO
UNITARIO
1ER ENTREGA]]*Productos[[#This Row],[CANTIDAD
OFRECIDA
1ER ENTREGA]]</f>
        <v>0</v>
      </c>
      <c r="I10" s="22">
        <v>2460</v>
      </c>
      <c r="J10" s="26"/>
      <c r="K10" s="7"/>
      <c r="L10" s="7">
        <f>Productos[[#This Row],[PRECIO
UNITARIO
2da ENTREGA]]*Productos[[#This Row],[CANTIDAD
OFRECIDA
2da ENTREGA]]</f>
        <v>0</v>
      </c>
      <c r="M10" s="22">
        <v>2460</v>
      </c>
      <c r="N10" s="26"/>
      <c r="O10" s="7"/>
      <c r="P10" s="7">
        <f>Productos[[#This Row],[CANTIDAD
OFRECIDA
3er ENTREGA]]*Productos[[#This Row],[PRECIO
UNITARIO
3er ENTREGA]]</f>
        <v>0</v>
      </c>
      <c r="Q10" s="10"/>
      <c r="R10" s="10"/>
      <c r="S10" s="10"/>
      <c r="T10" s="10"/>
      <c r="U10" s="10"/>
      <c r="V10" s="10"/>
      <c r="W10" s="25"/>
    </row>
    <row r="11" spans="1:23" x14ac:dyDescent="0.25">
      <c r="A11" s="9">
        <v>9</v>
      </c>
      <c r="B11" s="3"/>
      <c r="C11" s="11" t="s">
        <v>18</v>
      </c>
      <c r="D11" s="22">
        <v>63800</v>
      </c>
      <c r="E11" s="22">
        <v>38280</v>
      </c>
      <c r="F11" s="26"/>
      <c r="G11" s="16"/>
      <c r="H11" s="16">
        <f>Productos[[#This Row],[PRECIO
UNITARIO
1ER ENTREGA]]*Productos[[#This Row],[CANTIDAD
OFRECIDA
1ER ENTREGA]]</f>
        <v>0</v>
      </c>
      <c r="I11" s="22">
        <v>12760</v>
      </c>
      <c r="J11" s="26"/>
      <c r="K11" s="7"/>
      <c r="L11" s="7">
        <f>Productos[[#This Row],[PRECIO
UNITARIO
2da ENTREGA]]*Productos[[#This Row],[CANTIDAD
OFRECIDA
2da ENTREGA]]</f>
        <v>0</v>
      </c>
      <c r="M11" s="22">
        <v>12760</v>
      </c>
      <c r="N11" s="26"/>
      <c r="O11" s="7"/>
      <c r="P11" s="7">
        <f>Productos[[#This Row],[CANTIDAD
OFRECIDA
3er ENTREGA]]*Productos[[#This Row],[PRECIO
UNITARIO
3er ENTREGA]]</f>
        <v>0</v>
      </c>
      <c r="Q11" s="10"/>
      <c r="R11" s="10"/>
      <c r="S11" s="10"/>
      <c r="T11" s="10"/>
      <c r="U11" s="10"/>
      <c r="V11" s="10"/>
      <c r="W11" s="25"/>
    </row>
    <row r="12" spans="1:23" x14ac:dyDescent="0.25">
      <c r="A12" s="9">
        <v>10</v>
      </c>
      <c r="B12" s="3"/>
      <c r="C12" s="11" t="s">
        <v>19</v>
      </c>
      <c r="D12" s="22">
        <v>91500</v>
      </c>
      <c r="E12" s="22">
        <v>54900</v>
      </c>
      <c r="F12" s="26"/>
      <c r="G12" s="16"/>
      <c r="H12" s="16">
        <f>Productos[[#This Row],[PRECIO
UNITARIO
1ER ENTREGA]]*Productos[[#This Row],[CANTIDAD
OFRECIDA
1ER ENTREGA]]</f>
        <v>0</v>
      </c>
      <c r="I12" s="22">
        <v>18300</v>
      </c>
      <c r="J12" s="26"/>
      <c r="K12" s="7"/>
      <c r="L12" s="7">
        <f>Productos[[#This Row],[PRECIO
UNITARIO
2da ENTREGA]]*Productos[[#This Row],[CANTIDAD
OFRECIDA
2da ENTREGA]]</f>
        <v>0</v>
      </c>
      <c r="M12" s="22">
        <v>18300</v>
      </c>
      <c r="N12" s="26"/>
      <c r="O12" s="7"/>
      <c r="P12" s="7">
        <f>Productos[[#This Row],[CANTIDAD
OFRECIDA
3er ENTREGA]]*Productos[[#This Row],[PRECIO
UNITARIO
3er ENTREGA]]</f>
        <v>0</v>
      </c>
      <c r="Q12" s="10"/>
      <c r="R12" s="10"/>
      <c r="S12" s="10"/>
      <c r="T12" s="10"/>
      <c r="U12" s="10"/>
      <c r="V12" s="10"/>
      <c r="W12" s="25"/>
    </row>
    <row r="13" spans="1:23" x14ac:dyDescent="0.25">
      <c r="A13" s="9">
        <v>11</v>
      </c>
      <c r="B13" s="3"/>
      <c r="C13" s="11" t="s">
        <v>20</v>
      </c>
      <c r="D13" s="22">
        <v>7400</v>
      </c>
      <c r="E13" s="22">
        <v>4440</v>
      </c>
      <c r="F13" s="26"/>
      <c r="G13" s="16"/>
      <c r="H13" s="16">
        <f>Productos[[#This Row],[PRECIO
UNITARIO
1ER ENTREGA]]*Productos[[#This Row],[CANTIDAD
OFRECIDA
1ER ENTREGA]]</f>
        <v>0</v>
      </c>
      <c r="I13" s="22">
        <v>1480</v>
      </c>
      <c r="J13" s="26"/>
      <c r="K13" s="7"/>
      <c r="L13" s="7">
        <f>Productos[[#This Row],[PRECIO
UNITARIO
2da ENTREGA]]*Productos[[#This Row],[CANTIDAD
OFRECIDA
2da ENTREGA]]</f>
        <v>0</v>
      </c>
      <c r="M13" s="22">
        <v>1480</v>
      </c>
      <c r="N13" s="26"/>
      <c r="O13" s="7"/>
      <c r="P13" s="7">
        <f>Productos[[#This Row],[CANTIDAD
OFRECIDA
3er ENTREGA]]*Productos[[#This Row],[PRECIO
UNITARIO
3er ENTREGA]]</f>
        <v>0</v>
      </c>
      <c r="Q13" s="10"/>
      <c r="R13" s="10"/>
      <c r="S13" s="10"/>
      <c r="T13" s="10"/>
      <c r="U13" s="10"/>
      <c r="V13" s="10"/>
      <c r="W13" s="25"/>
    </row>
    <row r="14" spans="1:23" x14ac:dyDescent="0.25">
      <c r="A14" s="9">
        <v>12</v>
      </c>
      <c r="B14" s="3"/>
      <c r="C14" s="11" t="s">
        <v>21</v>
      </c>
      <c r="D14" s="22">
        <v>19000</v>
      </c>
      <c r="E14" s="22">
        <v>11400</v>
      </c>
      <c r="F14" s="26"/>
      <c r="G14" s="16"/>
      <c r="H14" s="16">
        <f>Productos[[#This Row],[PRECIO
UNITARIO
1ER ENTREGA]]*Productos[[#This Row],[CANTIDAD
OFRECIDA
1ER ENTREGA]]</f>
        <v>0</v>
      </c>
      <c r="I14" s="22">
        <v>3800</v>
      </c>
      <c r="J14" s="26"/>
      <c r="K14" s="7"/>
      <c r="L14" s="7">
        <f>Productos[[#This Row],[PRECIO
UNITARIO
2da ENTREGA]]*Productos[[#This Row],[CANTIDAD
OFRECIDA
2da ENTREGA]]</f>
        <v>0</v>
      </c>
      <c r="M14" s="22">
        <v>3800</v>
      </c>
      <c r="N14" s="26"/>
      <c r="O14" s="7"/>
      <c r="P14" s="7">
        <f>Productos[[#This Row],[CANTIDAD
OFRECIDA
3er ENTREGA]]*Productos[[#This Row],[PRECIO
UNITARIO
3er ENTREGA]]</f>
        <v>0</v>
      </c>
      <c r="Q14" s="10"/>
      <c r="R14" s="10"/>
      <c r="S14" s="10"/>
      <c r="T14" s="10"/>
      <c r="U14" s="10"/>
      <c r="V14" s="10"/>
      <c r="W14" s="25"/>
    </row>
    <row r="15" spans="1:23" ht="27" x14ac:dyDescent="0.25">
      <c r="A15" s="9">
        <v>13</v>
      </c>
      <c r="B15" s="3"/>
      <c r="C15" s="11" t="s">
        <v>22</v>
      </c>
      <c r="D15" s="22">
        <v>31500</v>
      </c>
      <c r="E15" s="22">
        <v>18900</v>
      </c>
      <c r="F15" s="26"/>
      <c r="G15" s="16"/>
      <c r="H15" s="16">
        <f>Productos[[#This Row],[PRECIO
UNITARIO
1ER ENTREGA]]*Productos[[#This Row],[CANTIDAD
OFRECIDA
1ER ENTREGA]]</f>
        <v>0</v>
      </c>
      <c r="I15" s="22">
        <v>6300</v>
      </c>
      <c r="J15" s="26"/>
      <c r="K15" s="7"/>
      <c r="L15" s="7">
        <f>Productos[[#This Row],[PRECIO
UNITARIO
2da ENTREGA]]*Productos[[#This Row],[CANTIDAD
OFRECIDA
2da ENTREGA]]</f>
        <v>0</v>
      </c>
      <c r="M15" s="22">
        <v>6300</v>
      </c>
      <c r="N15" s="26"/>
      <c r="O15" s="7"/>
      <c r="P15" s="7">
        <f>Productos[[#This Row],[CANTIDAD
OFRECIDA
3er ENTREGA]]*Productos[[#This Row],[PRECIO
UNITARIO
3er ENTREGA]]</f>
        <v>0</v>
      </c>
      <c r="Q15" s="10"/>
      <c r="R15" s="10"/>
      <c r="S15" s="10"/>
      <c r="T15" s="10"/>
      <c r="U15" s="10"/>
      <c r="V15" s="10"/>
      <c r="W15" s="25"/>
    </row>
    <row r="16" spans="1:23" x14ac:dyDescent="0.25">
      <c r="A16" s="9">
        <v>14</v>
      </c>
      <c r="B16" s="3"/>
      <c r="C16" s="11" t="s">
        <v>23</v>
      </c>
      <c r="D16" s="22">
        <v>12500</v>
      </c>
      <c r="E16" s="22">
        <v>7500</v>
      </c>
      <c r="F16" s="26"/>
      <c r="G16" s="16"/>
      <c r="H16" s="16">
        <f>Productos[[#This Row],[PRECIO
UNITARIO
1ER ENTREGA]]*Productos[[#This Row],[CANTIDAD
OFRECIDA
1ER ENTREGA]]</f>
        <v>0</v>
      </c>
      <c r="I16" s="22">
        <v>2500</v>
      </c>
      <c r="J16" s="26"/>
      <c r="K16" s="7"/>
      <c r="L16" s="7">
        <f>Productos[[#This Row],[PRECIO
UNITARIO
2da ENTREGA]]*Productos[[#This Row],[CANTIDAD
OFRECIDA
2da ENTREGA]]</f>
        <v>0</v>
      </c>
      <c r="M16" s="22">
        <v>2500</v>
      </c>
      <c r="N16" s="26"/>
      <c r="O16" s="7"/>
      <c r="P16" s="7">
        <f>Productos[[#This Row],[CANTIDAD
OFRECIDA
3er ENTREGA]]*Productos[[#This Row],[PRECIO
UNITARIO
3er ENTREGA]]</f>
        <v>0</v>
      </c>
      <c r="Q16" s="10"/>
      <c r="R16" s="10"/>
      <c r="S16" s="10"/>
      <c r="T16" s="10"/>
      <c r="U16" s="10"/>
      <c r="V16" s="10"/>
      <c r="W16" s="25"/>
    </row>
    <row r="17" spans="1:23" ht="40.5" x14ac:dyDescent="0.25">
      <c r="A17" s="9">
        <v>15</v>
      </c>
      <c r="B17" s="3"/>
      <c r="C17" s="11" t="s">
        <v>24</v>
      </c>
      <c r="D17" s="22">
        <v>3100</v>
      </c>
      <c r="E17" s="22">
        <v>1860</v>
      </c>
      <c r="F17" s="26"/>
      <c r="G17" s="16"/>
      <c r="H17" s="16">
        <f>Productos[[#This Row],[PRECIO
UNITARIO
1ER ENTREGA]]*Productos[[#This Row],[CANTIDAD
OFRECIDA
1ER ENTREGA]]</f>
        <v>0</v>
      </c>
      <c r="I17" s="22">
        <v>620</v>
      </c>
      <c r="J17" s="26"/>
      <c r="K17" s="7"/>
      <c r="L17" s="7">
        <f>Productos[[#This Row],[PRECIO
UNITARIO
2da ENTREGA]]*Productos[[#This Row],[CANTIDAD
OFRECIDA
2da ENTREGA]]</f>
        <v>0</v>
      </c>
      <c r="M17" s="22">
        <v>620</v>
      </c>
      <c r="N17" s="26"/>
      <c r="O17" s="7"/>
      <c r="P17" s="7">
        <f>Productos[[#This Row],[CANTIDAD
OFRECIDA
3er ENTREGA]]*Productos[[#This Row],[PRECIO
UNITARIO
3er ENTREGA]]</f>
        <v>0</v>
      </c>
      <c r="Q17" s="10"/>
      <c r="R17" s="10"/>
      <c r="S17" s="10"/>
      <c r="T17" s="10"/>
      <c r="U17" s="10"/>
      <c r="V17" s="10"/>
      <c r="W17" s="25"/>
    </row>
    <row r="18" spans="1:23" ht="27" x14ac:dyDescent="0.25">
      <c r="A18" s="9">
        <v>16</v>
      </c>
      <c r="B18" s="3"/>
      <c r="C18" s="11" t="s">
        <v>25</v>
      </c>
      <c r="D18" s="22">
        <v>2200</v>
      </c>
      <c r="E18" s="22">
        <v>1320</v>
      </c>
      <c r="F18" s="26"/>
      <c r="G18" s="16"/>
      <c r="H18" s="16">
        <f>Productos[[#This Row],[PRECIO
UNITARIO
1ER ENTREGA]]*Productos[[#This Row],[CANTIDAD
OFRECIDA
1ER ENTREGA]]</f>
        <v>0</v>
      </c>
      <c r="I18" s="22">
        <v>440</v>
      </c>
      <c r="J18" s="26"/>
      <c r="K18" s="7"/>
      <c r="L18" s="7">
        <f>Productos[[#This Row],[PRECIO
UNITARIO
2da ENTREGA]]*Productos[[#This Row],[CANTIDAD
OFRECIDA
2da ENTREGA]]</f>
        <v>0</v>
      </c>
      <c r="M18" s="22">
        <v>440</v>
      </c>
      <c r="N18" s="26"/>
      <c r="O18" s="7"/>
      <c r="P18" s="7">
        <f>Productos[[#This Row],[CANTIDAD
OFRECIDA
3er ENTREGA]]*Productos[[#This Row],[PRECIO
UNITARIO
3er ENTREGA]]</f>
        <v>0</v>
      </c>
      <c r="Q18" s="10"/>
      <c r="R18" s="10"/>
      <c r="S18" s="10"/>
      <c r="T18" s="10"/>
      <c r="U18" s="10"/>
      <c r="V18" s="10"/>
      <c r="W18" s="25"/>
    </row>
    <row r="19" spans="1:23" x14ac:dyDescent="0.25">
      <c r="A19" s="9">
        <v>17</v>
      </c>
      <c r="B19" s="3"/>
      <c r="C19" s="11" t="s">
        <v>26</v>
      </c>
      <c r="D19" s="22">
        <v>11500</v>
      </c>
      <c r="E19" s="22">
        <v>6900</v>
      </c>
      <c r="F19" s="26"/>
      <c r="G19" s="16"/>
      <c r="H19" s="16">
        <f>Productos[[#This Row],[PRECIO
UNITARIO
1ER ENTREGA]]*Productos[[#This Row],[CANTIDAD
OFRECIDA
1ER ENTREGA]]</f>
        <v>0</v>
      </c>
      <c r="I19" s="22">
        <v>2300</v>
      </c>
      <c r="J19" s="26"/>
      <c r="K19" s="7"/>
      <c r="L19" s="7">
        <f>Productos[[#This Row],[PRECIO
UNITARIO
2da ENTREGA]]*Productos[[#This Row],[CANTIDAD
OFRECIDA
2da ENTREGA]]</f>
        <v>0</v>
      </c>
      <c r="M19" s="22">
        <v>2300</v>
      </c>
      <c r="N19" s="26"/>
      <c r="O19" s="7"/>
      <c r="P19" s="7">
        <f>Productos[[#This Row],[CANTIDAD
OFRECIDA
3er ENTREGA]]*Productos[[#This Row],[PRECIO
UNITARIO
3er ENTREGA]]</f>
        <v>0</v>
      </c>
      <c r="Q19" s="10"/>
      <c r="R19" s="10"/>
      <c r="S19" s="10"/>
      <c r="T19" s="10"/>
      <c r="U19" s="10"/>
      <c r="V19" s="10"/>
      <c r="W19" s="25"/>
    </row>
    <row r="20" spans="1:23" x14ac:dyDescent="0.25">
      <c r="A20" s="9">
        <v>18</v>
      </c>
      <c r="B20" s="3"/>
      <c r="C20" s="11" t="s">
        <v>27</v>
      </c>
      <c r="D20" s="22">
        <v>37700</v>
      </c>
      <c r="E20" s="22">
        <v>22620</v>
      </c>
      <c r="F20" s="26"/>
      <c r="G20" s="16"/>
      <c r="H20" s="16">
        <f>Productos[[#This Row],[PRECIO
UNITARIO
1ER ENTREGA]]*Productos[[#This Row],[CANTIDAD
OFRECIDA
1ER ENTREGA]]</f>
        <v>0</v>
      </c>
      <c r="I20" s="22">
        <v>7540</v>
      </c>
      <c r="J20" s="26"/>
      <c r="K20" s="7"/>
      <c r="L20" s="7">
        <f>Productos[[#This Row],[PRECIO
UNITARIO
2da ENTREGA]]*Productos[[#This Row],[CANTIDAD
OFRECIDA
2da ENTREGA]]</f>
        <v>0</v>
      </c>
      <c r="M20" s="22">
        <v>7540</v>
      </c>
      <c r="N20" s="26"/>
      <c r="O20" s="7"/>
      <c r="P20" s="7">
        <f>Productos[[#This Row],[CANTIDAD
OFRECIDA
3er ENTREGA]]*Productos[[#This Row],[PRECIO
UNITARIO
3er ENTREGA]]</f>
        <v>0</v>
      </c>
      <c r="Q20" s="10"/>
      <c r="R20" s="10"/>
      <c r="S20" s="10"/>
      <c r="T20" s="10"/>
      <c r="U20" s="10"/>
      <c r="V20" s="10"/>
      <c r="W20" s="25"/>
    </row>
    <row r="21" spans="1:23" x14ac:dyDescent="0.25">
      <c r="A21" s="9">
        <v>19</v>
      </c>
      <c r="B21" s="3"/>
      <c r="C21" s="11" t="s">
        <v>28</v>
      </c>
      <c r="D21" s="22">
        <v>54500</v>
      </c>
      <c r="E21" s="22">
        <v>32700</v>
      </c>
      <c r="F21" s="26"/>
      <c r="G21" s="16"/>
      <c r="H21" s="16">
        <f>Productos[[#This Row],[PRECIO
UNITARIO
1ER ENTREGA]]*Productos[[#This Row],[CANTIDAD
OFRECIDA
1ER ENTREGA]]</f>
        <v>0</v>
      </c>
      <c r="I21" s="22">
        <v>10900</v>
      </c>
      <c r="J21" s="26"/>
      <c r="K21" s="7"/>
      <c r="L21" s="7">
        <f>Productos[[#This Row],[PRECIO
UNITARIO
2da ENTREGA]]*Productos[[#This Row],[CANTIDAD
OFRECIDA
2da ENTREGA]]</f>
        <v>0</v>
      </c>
      <c r="M21" s="22">
        <v>10900</v>
      </c>
      <c r="N21" s="26"/>
      <c r="O21" s="7"/>
      <c r="P21" s="7">
        <f>Productos[[#This Row],[CANTIDAD
OFRECIDA
3er ENTREGA]]*Productos[[#This Row],[PRECIO
UNITARIO
3er ENTREGA]]</f>
        <v>0</v>
      </c>
      <c r="Q21" s="10"/>
      <c r="R21" s="10"/>
      <c r="S21" s="10"/>
      <c r="T21" s="10"/>
      <c r="U21" s="10"/>
      <c r="V21" s="10"/>
      <c r="W21" s="25"/>
    </row>
    <row r="22" spans="1:23" x14ac:dyDescent="0.25">
      <c r="A22" s="9">
        <v>20</v>
      </c>
      <c r="B22" s="3"/>
      <c r="C22" s="11" t="s">
        <v>29</v>
      </c>
      <c r="D22" s="22">
        <v>30100</v>
      </c>
      <c r="E22" s="22">
        <v>18060</v>
      </c>
      <c r="F22" s="26"/>
      <c r="G22" s="16"/>
      <c r="H22" s="16">
        <f>Productos[[#This Row],[PRECIO
UNITARIO
1ER ENTREGA]]*Productos[[#This Row],[CANTIDAD
OFRECIDA
1ER ENTREGA]]</f>
        <v>0</v>
      </c>
      <c r="I22" s="22">
        <v>6020</v>
      </c>
      <c r="J22" s="26"/>
      <c r="K22" s="7"/>
      <c r="L22" s="7">
        <f>Productos[[#This Row],[PRECIO
UNITARIO
2da ENTREGA]]*Productos[[#This Row],[CANTIDAD
OFRECIDA
2da ENTREGA]]</f>
        <v>0</v>
      </c>
      <c r="M22" s="22">
        <v>6020</v>
      </c>
      <c r="N22" s="26"/>
      <c r="O22" s="7"/>
      <c r="P22" s="7">
        <f>Productos[[#This Row],[CANTIDAD
OFRECIDA
3er ENTREGA]]*Productos[[#This Row],[PRECIO
UNITARIO
3er ENTREGA]]</f>
        <v>0</v>
      </c>
      <c r="Q22" s="10"/>
      <c r="R22" s="10"/>
      <c r="S22" s="10"/>
      <c r="T22" s="10"/>
      <c r="U22" s="10"/>
      <c r="V22" s="10"/>
      <c r="W22" s="25"/>
    </row>
    <row r="23" spans="1:23" x14ac:dyDescent="0.25">
      <c r="A23" s="9">
        <v>21</v>
      </c>
      <c r="B23" s="3"/>
      <c r="C23" s="11" t="s">
        <v>30</v>
      </c>
      <c r="D23" s="22">
        <v>36600</v>
      </c>
      <c r="E23" s="22">
        <v>21960</v>
      </c>
      <c r="F23" s="26"/>
      <c r="G23" s="16"/>
      <c r="H23" s="16">
        <f>Productos[[#This Row],[PRECIO
UNITARIO
1ER ENTREGA]]*Productos[[#This Row],[CANTIDAD
OFRECIDA
1ER ENTREGA]]</f>
        <v>0</v>
      </c>
      <c r="I23" s="22">
        <v>7320</v>
      </c>
      <c r="J23" s="26"/>
      <c r="K23" s="7"/>
      <c r="L23" s="7">
        <f>Productos[[#This Row],[PRECIO
UNITARIO
2da ENTREGA]]*Productos[[#This Row],[CANTIDAD
OFRECIDA
2da ENTREGA]]</f>
        <v>0</v>
      </c>
      <c r="M23" s="22">
        <v>7320</v>
      </c>
      <c r="N23" s="26"/>
      <c r="O23" s="7"/>
      <c r="P23" s="7">
        <f>Productos[[#This Row],[CANTIDAD
OFRECIDA
3er ENTREGA]]*Productos[[#This Row],[PRECIO
UNITARIO
3er ENTREGA]]</f>
        <v>0</v>
      </c>
      <c r="Q23" s="10"/>
      <c r="R23" s="10"/>
      <c r="S23" s="10"/>
      <c r="T23" s="10"/>
      <c r="U23" s="10"/>
      <c r="V23" s="10"/>
      <c r="W23" s="25"/>
    </row>
    <row r="24" spans="1:23" x14ac:dyDescent="0.25">
      <c r="A24" s="9">
        <v>22</v>
      </c>
      <c r="B24" s="3"/>
      <c r="C24" s="11" t="s">
        <v>31</v>
      </c>
      <c r="D24" s="22">
        <v>133800</v>
      </c>
      <c r="E24" s="22">
        <v>80280</v>
      </c>
      <c r="F24" s="26"/>
      <c r="G24" s="16"/>
      <c r="H24" s="16">
        <f>Productos[[#This Row],[PRECIO
UNITARIO
1ER ENTREGA]]*Productos[[#This Row],[CANTIDAD
OFRECIDA
1ER ENTREGA]]</f>
        <v>0</v>
      </c>
      <c r="I24" s="22">
        <v>26760</v>
      </c>
      <c r="J24" s="26"/>
      <c r="K24" s="7"/>
      <c r="L24" s="7">
        <f>Productos[[#This Row],[PRECIO
UNITARIO
2da ENTREGA]]*Productos[[#This Row],[CANTIDAD
OFRECIDA
2da ENTREGA]]</f>
        <v>0</v>
      </c>
      <c r="M24" s="22">
        <v>26760</v>
      </c>
      <c r="N24" s="26"/>
      <c r="O24" s="7"/>
      <c r="P24" s="7">
        <f>Productos[[#This Row],[CANTIDAD
OFRECIDA
3er ENTREGA]]*Productos[[#This Row],[PRECIO
UNITARIO
3er ENTREGA]]</f>
        <v>0</v>
      </c>
      <c r="Q24" s="10"/>
      <c r="R24" s="10"/>
      <c r="S24" s="10"/>
      <c r="T24" s="10"/>
      <c r="U24" s="10"/>
      <c r="V24" s="10"/>
      <c r="W24" s="25"/>
    </row>
    <row r="25" spans="1:23" x14ac:dyDescent="0.25">
      <c r="A25" s="9">
        <v>23</v>
      </c>
      <c r="B25" s="3"/>
      <c r="C25" s="11" t="s">
        <v>32</v>
      </c>
      <c r="D25" s="22">
        <v>21400</v>
      </c>
      <c r="E25" s="22">
        <v>12840</v>
      </c>
      <c r="F25" s="26"/>
      <c r="G25" s="16"/>
      <c r="H25" s="16">
        <f>Productos[[#This Row],[PRECIO
UNITARIO
1ER ENTREGA]]*Productos[[#This Row],[CANTIDAD
OFRECIDA
1ER ENTREGA]]</f>
        <v>0</v>
      </c>
      <c r="I25" s="22">
        <v>4280</v>
      </c>
      <c r="J25" s="26"/>
      <c r="K25" s="7"/>
      <c r="L25" s="7">
        <f>Productos[[#This Row],[PRECIO
UNITARIO
2da ENTREGA]]*Productos[[#This Row],[CANTIDAD
OFRECIDA
2da ENTREGA]]</f>
        <v>0</v>
      </c>
      <c r="M25" s="22">
        <v>4280</v>
      </c>
      <c r="N25" s="26"/>
      <c r="O25" s="7"/>
      <c r="P25" s="7">
        <f>Productos[[#This Row],[CANTIDAD
OFRECIDA
3er ENTREGA]]*Productos[[#This Row],[PRECIO
UNITARIO
3er ENTREGA]]</f>
        <v>0</v>
      </c>
      <c r="Q25" s="10"/>
      <c r="R25" s="10"/>
      <c r="S25" s="10"/>
      <c r="T25" s="10"/>
      <c r="U25" s="10"/>
      <c r="V25" s="10"/>
      <c r="W25" s="25"/>
    </row>
    <row r="26" spans="1:23" x14ac:dyDescent="0.25">
      <c r="A26" s="9">
        <v>24</v>
      </c>
      <c r="B26" s="3"/>
      <c r="C26" s="11" t="s">
        <v>33</v>
      </c>
      <c r="D26" s="22">
        <v>23600</v>
      </c>
      <c r="E26" s="22">
        <v>14160</v>
      </c>
      <c r="F26" s="26"/>
      <c r="G26" s="16"/>
      <c r="H26" s="16">
        <f>Productos[[#This Row],[PRECIO
UNITARIO
1ER ENTREGA]]*Productos[[#This Row],[CANTIDAD
OFRECIDA
1ER ENTREGA]]</f>
        <v>0</v>
      </c>
      <c r="I26" s="22">
        <v>4720</v>
      </c>
      <c r="J26" s="26"/>
      <c r="K26" s="7"/>
      <c r="L26" s="7">
        <f>Productos[[#This Row],[PRECIO
UNITARIO
2da ENTREGA]]*Productos[[#This Row],[CANTIDAD
OFRECIDA
2da ENTREGA]]</f>
        <v>0</v>
      </c>
      <c r="M26" s="22">
        <v>4720</v>
      </c>
      <c r="N26" s="26"/>
      <c r="O26" s="7"/>
      <c r="P26" s="7">
        <f>Productos[[#This Row],[CANTIDAD
OFRECIDA
3er ENTREGA]]*Productos[[#This Row],[PRECIO
UNITARIO
3er ENTREGA]]</f>
        <v>0</v>
      </c>
      <c r="Q26" s="10"/>
      <c r="R26" s="10"/>
      <c r="S26" s="10"/>
      <c r="T26" s="10"/>
      <c r="U26" s="10"/>
      <c r="V26" s="10"/>
      <c r="W26" s="25"/>
    </row>
    <row r="27" spans="1:23" x14ac:dyDescent="0.25">
      <c r="A27" s="9">
        <v>25</v>
      </c>
      <c r="B27" s="3"/>
      <c r="C27" s="11" t="s">
        <v>34</v>
      </c>
      <c r="D27" s="22">
        <v>76800</v>
      </c>
      <c r="E27" s="22">
        <v>46080</v>
      </c>
      <c r="F27" s="26"/>
      <c r="G27" s="16"/>
      <c r="H27" s="16">
        <f>Productos[[#This Row],[PRECIO
UNITARIO
1ER ENTREGA]]*Productos[[#This Row],[CANTIDAD
OFRECIDA
1ER ENTREGA]]</f>
        <v>0</v>
      </c>
      <c r="I27" s="22">
        <v>15360</v>
      </c>
      <c r="J27" s="26"/>
      <c r="K27" s="7"/>
      <c r="L27" s="7">
        <f>Productos[[#This Row],[PRECIO
UNITARIO
2da ENTREGA]]*Productos[[#This Row],[CANTIDAD
OFRECIDA
2da ENTREGA]]</f>
        <v>0</v>
      </c>
      <c r="M27" s="22">
        <v>15360</v>
      </c>
      <c r="N27" s="26"/>
      <c r="O27" s="7"/>
      <c r="P27" s="7">
        <f>Productos[[#This Row],[CANTIDAD
OFRECIDA
3er ENTREGA]]*Productos[[#This Row],[PRECIO
UNITARIO
3er ENTREGA]]</f>
        <v>0</v>
      </c>
      <c r="Q27" s="10"/>
      <c r="R27" s="10"/>
      <c r="S27" s="10"/>
      <c r="T27" s="10"/>
      <c r="U27" s="10"/>
      <c r="V27" s="10"/>
      <c r="W27" s="25"/>
    </row>
    <row r="28" spans="1:23" x14ac:dyDescent="0.25">
      <c r="A28" s="9">
        <v>26</v>
      </c>
      <c r="B28" s="3"/>
      <c r="C28" s="11" t="s">
        <v>35</v>
      </c>
      <c r="D28" s="22">
        <v>29700</v>
      </c>
      <c r="E28" s="22">
        <v>17820</v>
      </c>
      <c r="F28" s="26"/>
      <c r="G28" s="16"/>
      <c r="H28" s="16">
        <f>Productos[[#This Row],[PRECIO
UNITARIO
1ER ENTREGA]]*Productos[[#This Row],[CANTIDAD
OFRECIDA
1ER ENTREGA]]</f>
        <v>0</v>
      </c>
      <c r="I28" s="22">
        <v>5940</v>
      </c>
      <c r="J28" s="26"/>
      <c r="K28" s="7"/>
      <c r="L28" s="7">
        <f>Productos[[#This Row],[PRECIO
UNITARIO
2da ENTREGA]]*Productos[[#This Row],[CANTIDAD
OFRECIDA
2da ENTREGA]]</f>
        <v>0</v>
      </c>
      <c r="M28" s="22">
        <v>5940</v>
      </c>
      <c r="N28" s="26"/>
      <c r="O28" s="7"/>
      <c r="P28" s="7">
        <f>Productos[[#This Row],[CANTIDAD
OFRECIDA
3er ENTREGA]]*Productos[[#This Row],[PRECIO
UNITARIO
3er ENTREGA]]</f>
        <v>0</v>
      </c>
      <c r="Q28" s="10"/>
      <c r="R28" s="10"/>
      <c r="S28" s="10"/>
      <c r="T28" s="10"/>
      <c r="U28" s="10"/>
      <c r="V28" s="10"/>
      <c r="W28" s="25"/>
    </row>
    <row r="29" spans="1:23" x14ac:dyDescent="0.25">
      <c r="A29" s="9">
        <v>27</v>
      </c>
      <c r="B29" s="3"/>
      <c r="C29" s="11" t="s">
        <v>36</v>
      </c>
      <c r="D29" s="22">
        <v>83700</v>
      </c>
      <c r="E29" s="22">
        <v>50220</v>
      </c>
      <c r="F29" s="26"/>
      <c r="G29" s="16"/>
      <c r="H29" s="16">
        <f>Productos[[#This Row],[PRECIO
UNITARIO
1ER ENTREGA]]*Productos[[#This Row],[CANTIDAD
OFRECIDA
1ER ENTREGA]]</f>
        <v>0</v>
      </c>
      <c r="I29" s="22">
        <v>16740</v>
      </c>
      <c r="J29" s="26"/>
      <c r="K29" s="7"/>
      <c r="L29" s="7">
        <f>Productos[[#This Row],[PRECIO
UNITARIO
2da ENTREGA]]*Productos[[#This Row],[CANTIDAD
OFRECIDA
2da ENTREGA]]</f>
        <v>0</v>
      </c>
      <c r="M29" s="22">
        <v>16740</v>
      </c>
      <c r="N29" s="26"/>
      <c r="O29" s="7"/>
      <c r="P29" s="7">
        <f>Productos[[#This Row],[CANTIDAD
OFRECIDA
3er ENTREGA]]*Productos[[#This Row],[PRECIO
UNITARIO
3er ENTREGA]]</f>
        <v>0</v>
      </c>
      <c r="Q29" s="10"/>
      <c r="R29" s="10"/>
      <c r="S29" s="10"/>
      <c r="T29" s="10"/>
      <c r="U29" s="10"/>
      <c r="V29" s="10"/>
      <c r="W29" s="25"/>
    </row>
    <row r="30" spans="1:23" ht="27" x14ac:dyDescent="0.25">
      <c r="A30" s="9">
        <v>28</v>
      </c>
      <c r="B30" s="3"/>
      <c r="C30" s="11" t="s">
        <v>37</v>
      </c>
      <c r="D30" s="22">
        <v>46800</v>
      </c>
      <c r="E30" s="22">
        <v>28080</v>
      </c>
      <c r="F30" s="26"/>
      <c r="G30" s="16"/>
      <c r="H30" s="16">
        <f>Productos[[#This Row],[PRECIO
UNITARIO
1ER ENTREGA]]*Productos[[#This Row],[CANTIDAD
OFRECIDA
1ER ENTREGA]]</f>
        <v>0</v>
      </c>
      <c r="I30" s="22">
        <v>9360</v>
      </c>
      <c r="J30" s="26"/>
      <c r="K30" s="7"/>
      <c r="L30" s="7">
        <f>Productos[[#This Row],[PRECIO
UNITARIO
2da ENTREGA]]*Productos[[#This Row],[CANTIDAD
OFRECIDA
2da ENTREGA]]</f>
        <v>0</v>
      </c>
      <c r="M30" s="22">
        <v>9360</v>
      </c>
      <c r="N30" s="26"/>
      <c r="O30" s="7"/>
      <c r="P30" s="7">
        <f>Productos[[#This Row],[CANTIDAD
OFRECIDA
3er ENTREGA]]*Productos[[#This Row],[PRECIO
UNITARIO
3er ENTREGA]]</f>
        <v>0</v>
      </c>
      <c r="Q30" s="10"/>
      <c r="R30" s="10"/>
      <c r="S30" s="10"/>
      <c r="T30" s="10"/>
      <c r="U30" s="10"/>
      <c r="V30" s="10"/>
      <c r="W30" s="25"/>
    </row>
    <row r="31" spans="1:23" x14ac:dyDescent="0.25">
      <c r="A31" s="9">
        <v>29</v>
      </c>
      <c r="B31" s="3"/>
      <c r="C31" s="11" t="s">
        <v>38</v>
      </c>
      <c r="D31" s="22">
        <v>11900</v>
      </c>
      <c r="E31" s="22">
        <v>7140</v>
      </c>
      <c r="F31" s="26"/>
      <c r="G31" s="16"/>
      <c r="H31" s="16">
        <f>Productos[[#This Row],[PRECIO
UNITARIO
1ER ENTREGA]]*Productos[[#This Row],[CANTIDAD
OFRECIDA
1ER ENTREGA]]</f>
        <v>0</v>
      </c>
      <c r="I31" s="22">
        <v>2380</v>
      </c>
      <c r="J31" s="26"/>
      <c r="K31" s="7"/>
      <c r="L31" s="7">
        <f>Productos[[#This Row],[PRECIO
UNITARIO
2da ENTREGA]]*Productos[[#This Row],[CANTIDAD
OFRECIDA
2da ENTREGA]]</f>
        <v>0</v>
      </c>
      <c r="M31" s="22">
        <v>2380</v>
      </c>
      <c r="N31" s="26"/>
      <c r="O31" s="7"/>
      <c r="P31" s="7">
        <f>Productos[[#This Row],[CANTIDAD
OFRECIDA
3er ENTREGA]]*Productos[[#This Row],[PRECIO
UNITARIO
3er ENTREGA]]</f>
        <v>0</v>
      </c>
      <c r="Q31" s="10"/>
      <c r="R31" s="10"/>
      <c r="S31" s="10"/>
      <c r="T31" s="10"/>
      <c r="U31" s="10"/>
      <c r="V31" s="10"/>
      <c r="W31" s="25"/>
    </row>
    <row r="32" spans="1:23" x14ac:dyDescent="0.25">
      <c r="A32" s="9">
        <v>30</v>
      </c>
      <c r="B32" s="3"/>
      <c r="C32" s="11" t="s">
        <v>39</v>
      </c>
      <c r="D32" s="22">
        <v>226100</v>
      </c>
      <c r="E32" s="22">
        <v>135660</v>
      </c>
      <c r="F32" s="26"/>
      <c r="G32" s="16"/>
      <c r="H32" s="16">
        <f>Productos[[#This Row],[PRECIO
UNITARIO
1ER ENTREGA]]*Productos[[#This Row],[CANTIDAD
OFRECIDA
1ER ENTREGA]]</f>
        <v>0</v>
      </c>
      <c r="I32" s="22">
        <v>45220</v>
      </c>
      <c r="J32" s="26"/>
      <c r="K32" s="7"/>
      <c r="L32" s="7">
        <f>Productos[[#This Row],[PRECIO
UNITARIO
2da ENTREGA]]*Productos[[#This Row],[CANTIDAD
OFRECIDA
2da ENTREGA]]</f>
        <v>0</v>
      </c>
      <c r="M32" s="22">
        <v>45220</v>
      </c>
      <c r="N32" s="26"/>
      <c r="O32" s="7"/>
      <c r="P32" s="7">
        <f>Productos[[#This Row],[CANTIDAD
OFRECIDA
3er ENTREGA]]*Productos[[#This Row],[PRECIO
UNITARIO
3er ENTREGA]]</f>
        <v>0</v>
      </c>
      <c r="Q32" s="10"/>
      <c r="R32" s="10"/>
      <c r="S32" s="10"/>
      <c r="T32" s="10"/>
      <c r="U32" s="10"/>
      <c r="V32" s="10"/>
      <c r="W32" s="25"/>
    </row>
    <row r="33" spans="1:23" x14ac:dyDescent="0.25">
      <c r="A33" s="9">
        <v>31</v>
      </c>
      <c r="B33" s="3"/>
      <c r="C33" s="11" t="s">
        <v>40</v>
      </c>
      <c r="D33" s="22">
        <v>227300</v>
      </c>
      <c r="E33" s="22">
        <v>136380</v>
      </c>
      <c r="F33" s="26"/>
      <c r="G33" s="16"/>
      <c r="H33" s="16">
        <f>Productos[[#This Row],[PRECIO
UNITARIO
1ER ENTREGA]]*Productos[[#This Row],[CANTIDAD
OFRECIDA
1ER ENTREGA]]</f>
        <v>0</v>
      </c>
      <c r="I33" s="22">
        <v>45460</v>
      </c>
      <c r="J33" s="26"/>
      <c r="K33" s="7"/>
      <c r="L33" s="7">
        <f>Productos[[#This Row],[PRECIO
UNITARIO
2da ENTREGA]]*Productos[[#This Row],[CANTIDAD
OFRECIDA
2da ENTREGA]]</f>
        <v>0</v>
      </c>
      <c r="M33" s="22">
        <v>45460</v>
      </c>
      <c r="N33" s="26"/>
      <c r="O33" s="7"/>
      <c r="P33" s="7">
        <f>Productos[[#This Row],[CANTIDAD
OFRECIDA
3er ENTREGA]]*Productos[[#This Row],[PRECIO
UNITARIO
3er ENTREGA]]</f>
        <v>0</v>
      </c>
      <c r="Q33" s="10"/>
      <c r="R33" s="10"/>
      <c r="S33" s="10"/>
      <c r="T33" s="10"/>
      <c r="U33" s="10"/>
      <c r="V33" s="10"/>
      <c r="W33" s="25"/>
    </row>
    <row r="34" spans="1:23" x14ac:dyDescent="0.25">
      <c r="A34" s="9">
        <v>32</v>
      </c>
      <c r="B34" s="3"/>
      <c r="C34" s="11" t="s">
        <v>41</v>
      </c>
      <c r="D34" s="22">
        <v>73700</v>
      </c>
      <c r="E34" s="22">
        <v>44220</v>
      </c>
      <c r="F34" s="26"/>
      <c r="G34" s="16"/>
      <c r="H34" s="16">
        <f>Productos[[#This Row],[PRECIO
UNITARIO
1ER ENTREGA]]*Productos[[#This Row],[CANTIDAD
OFRECIDA
1ER ENTREGA]]</f>
        <v>0</v>
      </c>
      <c r="I34" s="22">
        <v>14740</v>
      </c>
      <c r="J34" s="26"/>
      <c r="K34" s="7"/>
      <c r="L34" s="7">
        <f>Productos[[#This Row],[PRECIO
UNITARIO
2da ENTREGA]]*Productos[[#This Row],[CANTIDAD
OFRECIDA
2da ENTREGA]]</f>
        <v>0</v>
      </c>
      <c r="M34" s="22">
        <v>14740</v>
      </c>
      <c r="N34" s="26"/>
      <c r="O34" s="7"/>
      <c r="P34" s="7">
        <f>Productos[[#This Row],[CANTIDAD
OFRECIDA
3er ENTREGA]]*Productos[[#This Row],[PRECIO
UNITARIO
3er ENTREGA]]</f>
        <v>0</v>
      </c>
      <c r="Q34" s="10"/>
      <c r="R34" s="10"/>
      <c r="S34" s="10"/>
      <c r="T34" s="10"/>
      <c r="U34" s="10"/>
      <c r="V34" s="10"/>
      <c r="W34" s="25"/>
    </row>
    <row r="35" spans="1:23" ht="27" x14ac:dyDescent="0.25">
      <c r="A35" s="9">
        <v>33</v>
      </c>
      <c r="B35" s="3"/>
      <c r="C35" s="11" t="s">
        <v>42</v>
      </c>
      <c r="D35" s="22">
        <v>12500</v>
      </c>
      <c r="E35" s="22">
        <v>7500</v>
      </c>
      <c r="F35" s="26"/>
      <c r="G35" s="16"/>
      <c r="H35" s="16">
        <f>Productos[[#This Row],[PRECIO
UNITARIO
1ER ENTREGA]]*Productos[[#This Row],[CANTIDAD
OFRECIDA
1ER ENTREGA]]</f>
        <v>0</v>
      </c>
      <c r="I35" s="22">
        <v>2500</v>
      </c>
      <c r="J35" s="26"/>
      <c r="K35" s="7"/>
      <c r="L35" s="7">
        <f>Productos[[#This Row],[PRECIO
UNITARIO
2da ENTREGA]]*Productos[[#This Row],[CANTIDAD
OFRECIDA
2da ENTREGA]]</f>
        <v>0</v>
      </c>
      <c r="M35" s="22">
        <v>2500</v>
      </c>
      <c r="N35" s="26"/>
      <c r="O35" s="7"/>
      <c r="P35" s="7">
        <f>Productos[[#This Row],[CANTIDAD
OFRECIDA
3er ENTREGA]]*Productos[[#This Row],[PRECIO
UNITARIO
3er ENTREGA]]</f>
        <v>0</v>
      </c>
      <c r="Q35" s="10"/>
      <c r="R35" s="10"/>
      <c r="S35" s="10"/>
      <c r="T35" s="10"/>
      <c r="U35" s="10"/>
      <c r="V35" s="10"/>
      <c r="W35" s="25"/>
    </row>
    <row r="36" spans="1:23" x14ac:dyDescent="0.25">
      <c r="A36" s="9">
        <v>34</v>
      </c>
      <c r="B36" s="3"/>
      <c r="C36" s="11" t="s">
        <v>43</v>
      </c>
      <c r="D36" s="22">
        <v>217200</v>
      </c>
      <c r="E36" s="22">
        <v>130320</v>
      </c>
      <c r="F36" s="26"/>
      <c r="G36" s="16"/>
      <c r="H36" s="16">
        <f>Productos[[#This Row],[PRECIO
UNITARIO
1ER ENTREGA]]*Productos[[#This Row],[CANTIDAD
OFRECIDA
1ER ENTREGA]]</f>
        <v>0</v>
      </c>
      <c r="I36" s="22">
        <v>43440</v>
      </c>
      <c r="J36" s="26"/>
      <c r="K36" s="7"/>
      <c r="L36" s="7">
        <f>Productos[[#This Row],[PRECIO
UNITARIO
2da ENTREGA]]*Productos[[#This Row],[CANTIDAD
OFRECIDA
2da ENTREGA]]</f>
        <v>0</v>
      </c>
      <c r="M36" s="22">
        <v>43440</v>
      </c>
      <c r="N36" s="26"/>
      <c r="O36" s="7"/>
      <c r="P36" s="7">
        <f>Productos[[#This Row],[CANTIDAD
OFRECIDA
3er ENTREGA]]*Productos[[#This Row],[PRECIO
UNITARIO
3er ENTREGA]]</f>
        <v>0</v>
      </c>
      <c r="Q36" s="10"/>
      <c r="R36" s="10"/>
      <c r="S36" s="10"/>
      <c r="T36" s="10"/>
      <c r="U36" s="10"/>
      <c r="V36" s="10"/>
      <c r="W36" s="25"/>
    </row>
    <row r="37" spans="1:23" x14ac:dyDescent="0.25">
      <c r="A37" s="9">
        <v>35</v>
      </c>
      <c r="B37" s="3"/>
      <c r="C37" s="11" t="s">
        <v>44</v>
      </c>
      <c r="D37" s="22">
        <v>2400</v>
      </c>
      <c r="E37" s="22">
        <v>1440</v>
      </c>
      <c r="F37" s="26"/>
      <c r="G37" s="16"/>
      <c r="H37" s="16">
        <f>Productos[[#This Row],[PRECIO
UNITARIO
1ER ENTREGA]]*Productos[[#This Row],[CANTIDAD
OFRECIDA
1ER ENTREGA]]</f>
        <v>0</v>
      </c>
      <c r="I37" s="22">
        <v>480</v>
      </c>
      <c r="J37" s="26"/>
      <c r="K37" s="7"/>
      <c r="L37" s="7">
        <f>Productos[[#This Row],[PRECIO
UNITARIO
2da ENTREGA]]*Productos[[#This Row],[CANTIDAD
OFRECIDA
2da ENTREGA]]</f>
        <v>0</v>
      </c>
      <c r="M37" s="22">
        <v>480</v>
      </c>
      <c r="N37" s="26"/>
      <c r="O37" s="7"/>
      <c r="P37" s="7">
        <f>Productos[[#This Row],[CANTIDAD
OFRECIDA
3er ENTREGA]]*Productos[[#This Row],[PRECIO
UNITARIO
3er ENTREGA]]</f>
        <v>0</v>
      </c>
      <c r="Q37" s="10"/>
      <c r="R37" s="10"/>
      <c r="S37" s="10"/>
      <c r="T37" s="10"/>
      <c r="U37" s="10"/>
      <c r="V37" s="10"/>
      <c r="W37" s="25"/>
    </row>
    <row r="38" spans="1:23" x14ac:dyDescent="0.25">
      <c r="A38" s="9">
        <v>36</v>
      </c>
      <c r="B38" s="3"/>
      <c r="C38" s="11" t="s">
        <v>45</v>
      </c>
      <c r="D38" s="22">
        <v>7900</v>
      </c>
      <c r="E38" s="22">
        <v>4740</v>
      </c>
      <c r="F38" s="26"/>
      <c r="G38" s="16"/>
      <c r="H38" s="16">
        <f>Productos[[#This Row],[PRECIO
UNITARIO
1ER ENTREGA]]*Productos[[#This Row],[CANTIDAD
OFRECIDA
1ER ENTREGA]]</f>
        <v>0</v>
      </c>
      <c r="I38" s="22">
        <v>1580</v>
      </c>
      <c r="J38" s="26"/>
      <c r="K38" s="7"/>
      <c r="L38" s="7">
        <f>Productos[[#This Row],[PRECIO
UNITARIO
2da ENTREGA]]*Productos[[#This Row],[CANTIDAD
OFRECIDA
2da ENTREGA]]</f>
        <v>0</v>
      </c>
      <c r="M38" s="22">
        <v>1580</v>
      </c>
      <c r="N38" s="26"/>
      <c r="O38" s="7"/>
      <c r="P38" s="7">
        <f>Productos[[#This Row],[CANTIDAD
OFRECIDA
3er ENTREGA]]*Productos[[#This Row],[PRECIO
UNITARIO
3er ENTREGA]]</f>
        <v>0</v>
      </c>
      <c r="Q38" s="10"/>
      <c r="R38" s="10"/>
      <c r="S38" s="10"/>
      <c r="T38" s="10"/>
      <c r="U38" s="10"/>
      <c r="V38" s="10"/>
      <c r="W38" s="25"/>
    </row>
    <row r="39" spans="1:23" ht="27" x14ac:dyDescent="0.25">
      <c r="A39" s="9">
        <v>37</v>
      </c>
      <c r="B39" s="3"/>
      <c r="C39" s="11" t="s">
        <v>46</v>
      </c>
      <c r="D39" s="22">
        <v>5900</v>
      </c>
      <c r="E39" s="22">
        <v>3540</v>
      </c>
      <c r="F39" s="26"/>
      <c r="G39" s="16"/>
      <c r="H39" s="16">
        <f>Productos[[#This Row],[PRECIO
UNITARIO
1ER ENTREGA]]*Productos[[#This Row],[CANTIDAD
OFRECIDA
1ER ENTREGA]]</f>
        <v>0</v>
      </c>
      <c r="I39" s="22">
        <v>1180</v>
      </c>
      <c r="J39" s="26"/>
      <c r="K39" s="7"/>
      <c r="L39" s="7">
        <f>Productos[[#This Row],[PRECIO
UNITARIO
2da ENTREGA]]*Productos[[#This Row],[CANTIDAD
OFRECIDA
2da ENTREGA]]</f>
        <v>0</v>
      </c>
      <c r="M39" s="22">
        <v>1180</v>
      </c>
      <c r="N39" s="26"/>
      <c r="O39" s="7"/>
      <c r="P39" s="7">
        <f>Productos[[#This Row],[CANTIDAD
OFRECIDA
3er ENTREGA]]*Productos[[#This Row],[PRECIO
UNITARIO
3er ENTREGA]]</f>
        <v>0</v>
      </c>
      <c r="Q39" s="10"/>
      <c r="R39" s="10"/>
      <c r="S39" s="10"/>
      <c r="T39" s="10"/>
      <c r="U39" s="10"/>
      <c r="V39" s="10"/>
      <c r="W39" s="25"/>
    </row>
    <row r="40" spans="1:23" ht="27" x14ac:dyDescent="0.25">
      <c r="A40" s="9">
        <v>38</v>
      </c>
      <c r="B40" s="3"/>
      <c r="C40" s="11" t="s">
        <v>47</v>
      </c>
      <c r="D40" s="22">
        <v>5200</v>
      </c>
      <c r="E40" s="22">
        <v>3120</v>
      </c>
      <c r="F40" s="26"/>
      <c r="G40" s="16"/>
      <c r="H40" s="16">
        <f>Productos[[#This Row],[PRECIO
UNITARIO
1ER ENTREGA]]*Productos[[#This Row],[CANTIDAD
OFRECIDA
1ER ENTREGA]]</f>
        <v>0</v>
      </c>
      <c r="I40" s="22">
        <v>1040</v>
      </c>
      <c r="J40" s="26"/>
      <c r="K40" s="7"/>
      <c r="L40" s="7">
        <f>Productos[[#This Row],[PRECIO
UNITARIO
2da ENTREGA]]*Productos[[#This Row],[CANTIDAD
OFRECIDA
2da ENTREGA]]</f>
        <v>0</v>
      </c>
      <c r="M40" s="22">
        <v>1040</v>
      </c>
      <c r="N40" s="26"/>
      <c r="O40" s="7"/>
      <c r="P40" s="7">
        <f>Productos[[#This Row],[CANTIDAD
OFRECIDA
3er ENTREGA]]*Productos[[#This Row],[PRECIO
UNITARIO
3er ENTREGA]]</f>
        <v>0</v>
      </c>
      <c r="Q40" s="10"/>
      <c r="R40" s="10"/>
      <c r="S40" s="10"/>
      <c r="T40" s="10"/>
      <c r="U40" s="10"/>
      <c r="V40" s="10"/>
      <c r="W40" s="25"/>
    </row>
    <row r="41" spans="1:23" ht="27" x14ac:dyDescent="0.25">
      <c r="A41" s="9">
        <v>39</v>
      </c>
      <c r="B41" s="3"/>
      <c r="C41" s="11" t="s">
        <v>48</v>
      </c>
      <c r="D41" s="22">
        <v>5100</v>
      </c>
      <c r="E41" s="22">
        <v>3060</v>
      </c>
      <c r="F41" s="26"/>
      <c r="G41" s="16"/>
      <c r="H41" s="16">
        <f>Productos[[#This Row],[PRECIO
UNITARIO
1ER ENTREGA]]*Productos[[#This Row],[CANTIDAD
OFRECIDA
1ER ENTREGA]]</f>
        <v>0</v>
      </c>
      <c r="I41" s="22">
        <v>1020</v>
      </c>
      <c r="J41" s="26"/>
      <c r="K41" s="7"/>
      <c r="L41" s="7">
        <f>Productos[[#This Row],[PRECIO
UNITARIO
2da ENTREGA]]*Productos[[#This Row],[CANTIDAD
OFRECIDA
2da ENTREGA]]</f>
        <v>0</v>
      </c>
      <c r="M41" s="22">
        <v>1020</v>
      </c>
      <c r="N41" s="26"/>
      <c r="O41" s="7"/>
      <c r="P41" s="7">
        <f>Productos[[#This Row],[CANTIDAD
OFRECIDA
3er ENTREGA]]*Productos[[#This Row],[PRECIO
UNITARIO
3er ENTREGA]]</f>
        <v>0</v>
      </c>
      <c r="Q41" s="10"/>
      <c r="R41" s="10"/>
      <c r="S41" s="10"/>
      <c r="T41" s="10"/>
      <c r="U41" s="10"/>
      <c r="V41" s="10"/>
      <c r="W41" s="25"/>
    </row>
    <row r="42" spans="1:23" x14ac:dyDescent="0.25">
      <c r="A42" s="9">
        <v>40</v>
      </c>
      <c r="B42" s="3"/>
      <c r="C42" s="11" t="s">
        <v>49</v>
      </c>
      <c r="D42" s="22">
        <v>21600</v>
      </c>
      <c r="E42" s="22">
        <v>12960</v>
      </c>
      <c r="F42" s="26"/>
      <c r="G42" s="16"/>
      <c r="H42" s="16">
        <f>Productos[[#This Row],[PRECIO
UNITARIO
1ER ENTREGA]]*Productos[[#This Row],[CANTIDAD
OFRECIDA
1ER ENTREGA]]</f>
        <v>0</v>
      </c>
      <c r="I42" s="22">
        <v>4320</v>
      </c>
      <c r="J42" s="26"/>
      <c r="K42" s="7"/>
      <c r="L42" s="7">
        <f>Productos[[#This Row],[PRECIO
UNITARIO
2da ENTREGA]]*Productos[[#This Row],[CANTIDAD
OFRECIDA
2da ENTREGA]]</f>
        <v>0</v>
      </c>
      <c r="M42" s="22">
        <v>4320</v>
      </c>
      <c r="N42" s="26"/>
      <c r="O42" s="7"/>
      <c r="P42" s="7">
        <f>Productos[[#This Row],[CANTIDAD
OFRECIDA
3er ENTREGA]]*Productos[[#This Row],[PRECIO
UNITARIO
3er ENTREGA]]</f>
        <v>0</v>
      </c>
      <c r="Q42" s="10"/>
      <c r="R42" s="10"/>
      <c r="S42" s="10"/>
      <c r="T42" s="10"/>
      <c r="U42" s="10"/>
      <c r="V42" s="10"/>
      <c r="W42" s="25"/>
    </row>
    <row r="43" spans="1:23" x14ac:dyDescent="0.25">
      <c r="A43" s="9">
        <v>41</v>
      </c>
      <c r="B43" s="3"/>
      <c r="C43" s="11" t="s">
        <v>50</v>
      </c>
      <c r="D43" s="22">
        <v>9500</v>
      </c>
      <c r="E43" s="22">
        <v>5700</v>
      </c>
      <c r="F43" s="26"/>
      <c r="G43" s="16"/>
      <c r="H43" s="16">
        <f>Productos[[#This Row],[PRECIO
UNITARIO
1ER ENTREGA]]*Productos[[#This Row],[CANTIDAD
OFRECIDA
1ER ENTREGA]]</f>
        <v>0</v>
      </c>
      <c r="I43" s="22">
        <v>1900</v>
      </c>
      <c r="J43" s="26"/>
      <c r="K43" s="7"/>
      <c r="L43" s="7">
        <f>Productos[[#This Row],[PRECIO
UNITARIO
2da ENTREGA]]*Productos[[#This Row],[CANTIDAD
OFRECIDA
2da ENTREGA]]</f>
        <v>0</v>
      </c>
      <c r="M43" s="22">
        <v>1900</v>
      </c>
      <c r="N43" s="26"/>
      <c r="O43" s="7"/>
      <c r="P43" s="7">
        <f>Productos[[#This Row],[CANTIDAD
OFRECIDA
3er ENTREGA]]*Productos[[#This Row],[PRECIO
UNITARIO
3er ENTREGA]]</f>
        <v>0</v>
      </c>
      <c r="Q43" s="10"/>
      <c r="R43" s="10"/>
      <c r="S43" s="10"/>
      <c r="T43" s="10"/>
      <c r="U43" s="10"/>
      <c r="V43" s="10"/>
      <c r="W43" s="25"/>
    </row>
    <row r="44" spans="1:23" x14ac:dyDescent="0.25">
      <c r="A44" s="9">
        <v>42</v>
      </c>
      <c r="B44" s="3"/>
      <c r="C44" s="11" t="s">
        <v>51</v>
      </c>
      <c r="D44" s="22">
        <v>20800</v>
      </c>
      <c r="E44" s="22">
        <v>12480</v>
      </c>
      <c r="F44" s="26"/>
      <c r="G44" s="16"/>
      <c r="H44" s="16">
        <f>Productos[[#This Row],[PRECIO
UNITARIO
1ER ENTREGA]]*Productos[[#This Row],[CANTIDAD
OFRECIDA
1ER ENTREGA]]</f>
        <v>0</v>
      </c>
      <c r="I44" s="22">
        <v>4160</v>
      </c>
      <c r="J44" s="26"/>
      <c r="K44" s="7"/>
      <c r="L44" s="7">
        <f>Productos[[#This Row],[PRECIO
UNITARIO
2da ENTREGA]]*Productos[[#This Row],[CANTIDAD
OFRECIDA
2da ENTREGA]]</f>
        <v>0</v>
      </c>
      <c r="M44" s="22">
        <v>4160</v>
      </c>
      <c r="N44" s="26"/>
      <c r="O44" s="7"/>
      <c r="P44" s="7">
        <f>Productos[[#This Row],[CANTIDAD
OFRECIDA
3er ENTREGA]]*Productos[[#This Row],[PRECIO
UNITARIO
3er ENTREGA]]</f>
        <v>0</v>
      </c>
      <c r="Q44" s="10"/>
      <c r="R44" s="10"/>
      <c r="S44" s="10"/>
      <c r="T44" s="10"/>
      <c r="U44" s="10"/>
      <c r="V44" s="10"/>
      <c r="W44" s="25"/>
    </row>
    <row r="45" spans="1:23" x14ac:dyDescent="0.25">
      <c r="A45" s="9">
        <v>43</v>
      </c>
      <c r="B45" s="3"/>
      <c r="C45" s="11" t="s">
        <v>52</v>
      </c>
      <c r="D45" s="22">
        <v>2000</v>
      </c>
      <c r="E45" s="22">
        <v>1200</v>
      </c>
      <c r="F45" s="26"/>
      <c r="G45" s="16"/>
      <c r="H45" s="16">
        <f>Productos[[#This Row],[PRECIO
UNITARIO
1ER ENTREGA]]*Productos[[#This Row],[CANTIDAD
OFRECIDA
1ER ENTREGA]]</f>
        <v>0</v>
      </c>
      <c r="I45" s="22">
        <v>400</v>
      </c>
      <c r="J45" s="26"/>
      <c r="K45" s="7"/>
      <c r="L45" s="7">
        <f>Productos[[#This Row],[PRECIO
UNITARIO
2da ENTREGA]]*Productos[[#This Row],[CANTIDAD
OFRECIDA
2da ENTREGA]]</f>
        <v>0</v>
      </c>
      <c r="M45" s="22">
        <v>400</v>
      </c>
      <c r="N45" s="26"/>
      <c r="O45" s="7"/>
      <c r="P45" s="7">
        <f>Productos[[#This Row],[CANTIDAD
OFRECIDA
3er ENTREGA]]*Productos[[#This Row],[PRECIO
UNITARIO
3er ENTREGA]]</f>
        <v>0</v>
      </c>
      <c r="Q45" s="10"/>
      <c r="R45" s="10"/>
      <c r="S45" s="10"/>
      <c r="T45" s="10"/>
      <c r="U45" s="10"/>
      <c r="V45" s="10"/>
      <c r="W45" s="25"/>
    </row>
    <row r="46" spans="1:23" x14ac:dyDescent="0.25">
      <c r="A46" s="9">
        <v>44</v>
      </c>
      <c r="B46" s="3"/>
      <c r="C46" s="11" t="s">
        <v>53</v>
      </c>
      <c r="D46" s="22">
        <v>16900</v>
      </c>
      <c r="E46" s="22">
        <v>10140</v>
      </c>
      <c r="F46" s="26"/>
      <c r="G46" s="16"/>
      <c r="H46" s="16">
        <f>Productos[[#This Row],[PRECIO
UNITARIO
1ER ENTREGA]]*Productos[[#This Row],[CANTIDAD
OFRECIDA
1ER ENTREGA]]</f>
        <v>0</v>
      </c>
      <c r="I46" s="22">
        <v>3380</v>
      </c>
      <c r="J46" s="26"/>
      <c r="K46" s="7"/>
      <c r="L46" s="7">
        <f>Productos[[#This Row],[PRECIO
UNITARIO
2da ENTREGA]]*Productos[[#This Row],[CANTIDAD
OFRECIDA
2da ENTREGA]]</f>
        <v>0</v>
      </c>
      <c r="M46" s="22">
        <v>3380</v>
      </c>
      <c r="N46" s="26"/>
      <c r="O46" s="7"/>
      <c r="P46" s="7">
        <f>Productos[[#This Row],[CANTIDAD
OFRECIDA
3er ENTREGA]]*Productos[[#This Row],[PRECIO
UNITARIO
3er ENTREGA]]</f>
        <v>0</v>
      </c>
      <c r="Q46" s="10"/>
      <c r="R46" s="10"/>
      <c r="S46" s="10"/>
      <c r="T46" s="10"/>
      <c r="U46" s="10"/>
      <c r="V46" s="10"/>
      <c r="W46" s="25"/>
    </row>
    <row r="47" spans="1:23" x14ac:dyDescent="0.25">
      <c r="A47" s="9">
        <v>45</v>
      </c>
      <c r="B47" s="3"/>
      <c r="C47" s="11" t="s">
        <v>54</v>
      </c>
      <c r="D47" s="22">
        <v>21800</v>
      </c>
      <c r="E47" s="22">
        <v>13080</v>
      </c>
      <c r="F47" s="26"/>
      <c r="G47" s="16"/>
      <c r="H47" s="16">
        <f>Productos[[#This Row],[PRECIO
UNITARIO
1ER ENTREGA]]*Productos[[#This Row],[CANTIDAD
OFRECIDA
1ER ENTREGA]]</f>
        <v>0</v>
      </c>
      <c r="I47" s="22">
        <v>4360</v>
      </c>
      <c r="J47" s="26"/>
      <c r="K47" s="7"/>
      <c r="L47" s="7">
        <f>Productos[[#This Row],[PRECIO
UNITARIO
2da ENTREGA]]*Productos[[#This Row],[CANTIDAD
OFRECIDA
2da ENTREGA]]</f>
        <v>0</v>
      </c>
      <c r="M47" s="22">
        <v>4360</v>
      </c>
      <c r="N47" s="26"/>
      <c r="O47" s="7"/>
      <c r="P47" s="7">
        <f>Productos[[#This Row],[CANTIDAD
OFRECIDA
3er ENTREGA]]*Productos[[#This Row],[PRECIO
UNITARIO
3er ENTREGA]]</f>
        <v>0</v>
      </c>
      <c r="Q47" s="10"/>
      <c r="R47" s="10"/>
      <c r="S47" s="10"/>
      <c r="T47" s="10"/>
      <c r="U47" s="10"/>
      <c r="V47" s="10"/>
      <c r="W47" s="25"/>
    </row>
    <row r="48" spans="1:23" x14ac:dyDescent="0.25">
      <c r="A48" s="9">
        <v>46</v>
      </c>
      <c r="B48" s="3"/>
      <c r="C48" s="11" t="s">
        <v>55</v>
      </c>
      <c r="D48" s="22">
        <v>8000</v>
      </c>
      <c r="E48" s="22">
        <v>4800</v>
      </c>
      <c r="F48" s="26"/>
      <c r="G48" s="16"/>
      <c r="H48" s="16">
        <f>Productos[[#This Row],[PRECIO
UNITARIO
1ER ENTREGA]]*Productos[[#This Row],[CANTIDAD
OFRECIDA
1ER ENTREGA]]</f>
        <v>0</v>
      </c>
      <c r="I48" s="22">
        <v>1600</v>
      </c>
      <c r="J48" s="26"/>
      <c r="K48" s="7"/>
      <c r="L48" s="7">
        <f>Productos[[#This Row],[PRECIO
UNITARIO
2da ENTREGA]]*Productos[[#This Row],[CANTIDAD
OFRECIDA
2da ENTREGA]]</f>
        <v>0</v>
      </c>
      <c r="M48" s="22">
        <v>1600</v>
      </c>
      <c r="N48" s="26"/>
      <c r="O48" s="7"/>
      <c r="P48" s="7">
        <f>Productos[[#This Row],[CANTIDAD
OFRECIDA
3er ENTREGA]]*Productos[[#This Row],[PRECIO
UNITARIO
3er ENTREGA]]</f>
        <v>0</v>
      </c>
      <c r="Q48" s="10"/>
      <c r="R48" s="10"/>
      <c r="S48" s="10"/>
      <c r="T48" s="10"/>
      <c r="U48" s="10"/>
      <c r="V48" s="10"/>
      <c r="W48" s="25"/>
    </row>
    <row r="49" spans="1:23" x14ac:dyDescent="0.25">
      <c r="A49" s="9">
        <v>47</v>
      </c>
      <c r="B49" s="3"/>
      <c r="C49" s="11" t="s">
        <v>56</v>
      </c>
      <c r="D49" s="22">
        <v>42000</v>
      </c>
      <c r="E49" s="22">
        <v>25200</v>
      </c>
      <c r="F49" s="26"/>
      <c r="G49" s="16"/>
      <c r="H49" s="16">
        <f>Productos[[#This Row],[PRECIO
UNITARIO
1ER ENTREGA]]*Productos[[#This Row],[CANTIDAD
OFRECIDA
1ER ENTREGA]]</f>
        <v>0</v>
      </c>
      <c r="I49" s="22">
        <v>8400</v>
      </c>
      <c r="J49" s="26"/>
      <c r="K49" s="7"/>
      <c r="L49" s="7">
        <f>Productos[[#This Row],[PRECIO
UNITARIO
2da ENTREGA]]*Productos[[#This Row],[CANTIDAD
OFRECIDA
2da ENTREGA]]</f>
        <v>0</v>
      </c>
      <c r="M49" s="22">
        <v>8400</v>
      </c>
      <c r="N49" s="26"/>
      <c r="O49" s="7"/>
      <c r="P49" s="7">
        <f>Productos[[#This Row],[CANTIDAD
OFRECIDA
3er ENTREGA]]*Productos[[#This Row],[PRECIO
UNITARIO
3er ENTREGA]]</f>
        <v>0</v>
      </c>
      <c r="Q49" s="10"/>
      <c r="R49" s="10"/>
      <c r="S49" s="10"/>
      <c r="T49" s="10"/>
      <c r="U49" s="10"/>
      <c r="V49" s="10"/>
      <c r="W49" s="25"/>
    </row>
    <row r="50" spans="1:23" x14ac:dyDescent="0.25">
      <c r="A50" s="9">
        <v>48</v>
      </c>
      <c r="B50" s="3"/>
      <c r="C50" s="11" t="s">
        <v>57</v>
      </c>
      <c r="D50" s="22">
        <v>22900</v>
      </c>
      <c r="E50" s="22">
        <v>13740</v>
      </c>
      <c r="F50" s="26"/>
      <c r="G50" s="16"/>
      <c r="H50" s="16">
        <f>Productos[[#This Row],[PRECIO
UNITARIO
1ER ENTREGA]]*Productos[[#This Row],[CANTIDAD
OFRECIDA
1ER ENTREGA]]</f>
        <v>0</v>
      </c>
      <c r="I50" s="22">
        <v>4580</v>
      </c>
      <c r="J50" s="26"/>
      <c r="K50" s="7"/>
      <c r="L50" s="7">
        <f>Productos[[#This Row],[PRECIO
UNITARIO
2da ENTREGA]]*Productos[[#This Row],[CANTIDAD
OFRECIDA
2da ENTREGA]]</f>
        <v>0</v>
      </c>
      <c r="M50" s="22">
        <v>4580</v>
      </c>
      <c r="N50" s="26"/>
      <c r="O50" s="7"/>
      <c r="P50" s="7">
        <f>Productos[[#This Row],[CANTIDAD
OFRECIDA
3er ENTREGA]]*Productos[[#This Row],[PRECIO
UNITARIO
3er ENTREGA]]</f>
        <v>0</v>
      </c>
      <c r="Q50" s="10"/>
      <c r="R50" s="10"/>
      <c r="S50" s="10"/>
      <c r="T50" s="10"/>
      <c r="U50" s="10"/>
      <c r="V50" s="10"/>
      <c r="W50" s="25"/>
    </row>
    <row r="51" spans="1:23" x14ac:dyDescent="0.25">
      <c r="A51" s="9">
        <v>49</v>
      </c>
      <c r="B51" s="3"/>
      <c r="C51" s="11" t="s">
        <v>58</v>
      </c>
      <c r="D51" s="22">
        <v>38100</v>
      </c>
      <c r="E51" s="22">
        <v>22860</v>
      </c>
      <c r="F51" s="26"/>
      <c r="G51" s="16"/>
      <c r="H51" s="16">
        <f>Productos[[#This Row],[PRECIO
UNITARIO
1ER ENTREGA]]*Productos[[#This Row],[CANTIDAD
OFRECIDA
1ER ENTREGA]]</f>
        <v>0</v>
      </c>
      <c r="I51" s="22">
        <v>7620</v>
      </c>
      <c r="J51" s="26"/>
      <c r="K51" s="7"/>
      <c r="L51" s="7">
        <f>Productos[[#This Row],[PRECIO
UNITARIO
2da ENTREGA]]*Productos[[#This Row],[CANTIDAD
OFRECIDA
2da ENTREGA]]</f>
        <v>0</v>
      </c>
      <c r="M51" s="22">
        <v>7620</v>
      </c>
      <c r="N51" s="26"/>
      <c r="O51" s="7"/>
      <c r="P51" s="7">
        <f>Productos[[#This Row],[CANTIDAD
OFRECIDA
3er ENTREGA]]*Productos[[#This Row],[PRECIO
UNITARIO
3er ENTREGA]]</f>
        <v>0</v>
      </c>
      <c r="Q51" s="10"/>
      <c r="R51" s="10"/>
      <c r="S51" s="10"/>
      <c r="T51" s="10"/>
      <c r="U51" s="10"/>
      <c r="V51" s="10"/>
      <c r="W51" s="25"/>
    </row>
    <row r="52" spans="1:23" x14ac:dyDescent="0.25">
      <c r="A52" s="9">
        <v>50</v>
      </c>
      <c r="B52" s="3"/>
      <c r="C52" s="11" t="s">
        <v>59</v>
      </c>
      <c r="D52" s="22">
        <v>23000</v>
      </c>
      <c r="E52" s="22">
        <v>13800</v>
      </c>
      <c r="F52" s="26"/>
      <c r="G52" s="16"/>
      <c r="H52" s="16">
        <f>Productos[[#This Row],[PRECIO
UNITARIO
1ER ENTREGA]]*Productos[[#This Row],[CANTIDAD
OFRECIDA
1ER ENTREGA]]</f>
        <v>0</v>
      </c>
      <c r="I52" s="22">
        <v>4600</v>
      </c>
      <c r="J52" s="26"/>
      <c r="K52" s="7"/>
      <c r="L52" s="7">
        <f>Productos[[#This Row],[PRECIO
UNITARIO
2da ENTREGA]]*Productos[[#This Row],[CANTIDAD
OFRECIDA
2da ENTREGA]]</f>
        <v>0</v>
      </c>
      <c r="M52" s="22">
        <v>4600</v>
      </c>
      <c r="N52" s="26"/>
      <c r="O52" s="7"/>
      <c r="P52" s="7">
        <f>Productos[[#This Row],[CANTIDAD
OFRECIDA
3er ENTREGA]]*Productos[[#This Row],[PRECIO
UNITARIO
3er ENTREGA]]</f>
        <v>0</v>
      </c>
      <c r="Q52" s="10"/>
      <c r="R52" s="10"/>
      <c r="S52" s="10"/>
      <c r="T52" s="10"/>
      <c r="U52" s="10"/>
      <c r="V52" s="10"/>
      <c r="W52" s="25"/>
    </row>
    <row r="53" spans="1:23" x14ac:dyDescent="0.25">
      <c r="A53" s="9">
        <v>51</v>
      </c>
      <c r="B53" s="3"/>
      <c r="C53" s="11" t="s">
        <v>60</v>
      </c>
      <c r="D53" s="22">
        <v>21900</v>
      </c>
      <c r="E53" s="22">
        <v>13140</v>
      </c>
      <c r="F53" s="26"/>
      <c r="G53" s="16"/>
      <c r="H53" s="16">
        <f>Productos[[#This Row],[PRECIO
UNITARIO
1ER ENTREGA]]*Productos[[#This Row],[CANTIDAD
OFRECIDA
1ER ENTREGA]]</f>
        <v>0</v>
      </c>
      <c r="I53" s="22">
        <v>4380</v>
      </c>
      <c r="J53" s="26"/>
      <c r="K53" s="7"/>
      <c r="L53" s="7">
        <f>Productos[[#This Row],[PRECIO
UNITARIO
2da ENTREGA]]*Productos[[#This Row],[CANTIDAD
OFRECIDA
2da ENTREGA]]</f>
        <v>0</v>
      </c>
      <c r="M53" s="22">
        <v>4380</v>
      </c>
      <c r="N53" s="26"/>
      <c r="O53" s="7"/>
      <c r="P53" s="7">
        <f>Productos[[#This Row],[CANTIDAD
OFRECIDA
3er ENTREGA]]*Productos[[#This Row],[PRECIO
UNITARIO
3er ENTREGA]]</f>
        <v>0</v>
      </c>
      <c r="Q53" s="10"/>
      <c r="R53" s="10"/>
      <c r="S53" s="10"/>
      <c r="T53" s="10"/>
      <c r="U53" s="10"/>
      <c r="V53" s="10"/>
      <c r="W53" s="25"/>
    </row>
    <row r="54" spans="1:23" x14ac:dyDescent="0.25">
      <c r="A54" s="9">
        <v>52</v>
      </c>
      <c r="B54" s="3"/>
      <c r="C54" s="11" t="s">
        <v>61</v>
      </c>
      <c r="D54" s="22">
        <v>14100</v>
      </c>
      <c r="E54" s="22">
        <v>8460</v>
      </c>
      <c r="F54" s="26"/>
      <c r="G54" s="16"/>
      <c r="H54" s="16">
        <f>Productos[[#This Row],[PRECIO
UNITARIO
1ER ENTREGA]]*Productos[[#This Row],[CANTIDAD
OFRECIDA
1ER ENTREGA]]</f>
        <v>0</v>
      </c>
      <c r="I54" s="22">
        <v>2820</v>
      </c>
      <c r="J54" s="26"/>
      <c r="K54" s="7"/>
      <c r="L54" s="7">
        <f>Productos[[#This Row],[PRECIO
UNITARIO
2da ENTREGA]]*Productos[[#This Row],[CANTIDAD
OFRECIDA
2da ENTREGA]]</f>
        <v>0</v>
      </c>
      <c r="M54" s="22">
        <v>2820</v>
      </c>
      <c r="N54" s="26"/>
      <c r="O54" s="7"/>
      <c r="P54" s="7">
        <f>Productos[[#This Row],[CANTIDAD
OFRECIDA
3er ENTREGA]]*Productos[[#This Row],[PRECIO
UNITARIO
3er ENTREGA]]</f>
        <v>0</v>
      </c>
      <c r="Q54" s="10"/>
      <c r="R54" s="10"/>
      <c r="S54" s="10"/>
      <c r="T54" s="10"/>
      <c r="U54" s="10"/>
      <c r="V54" s="10"/>
      <c r="W54" s="25"/>
    </row>
    <row r="55" spans="1:23" x14ac:dyDescent="0.25">
      <c r="A55" s="9">
        <v>53</v>
      </c>
      <c r="B55" s="3"/>
      <c r="C55" s="11" t="s">
        <v>62</v>
      </c>
      <c r="D55" s="22">
        <v>77000</v>
      </c>
      <c r="E55" s="22">
        <v>46200</v>
      </c>
      <c r="F55" s="26"/>
      <c r="G55" s="16"/>
      <c r="H55" s="16">
        <f>Productos[[#This Row],[PRECIO
UNITARIO
1ER ENTREGA]]*Productos[[#This Row],[CANTIDAD
OFRECIDA
1ER ENTREGA]]</f>
        <v>0</v>
      </c>
      <c r="I55" s="22">
        <v>15400</v>
      </c>
      <c r="J55" s="26"/>
      <c r="K55" s="7"/>
      <c r="L55" s="7">
        <f>Productos[[#This Row],[PRECIO
UNITARIO
2da ENTREGA]]*Productos[[#This Row],[CANTIDAD
OFRECIDA
2da ENTREGA]]</f>
        <v>0</v>
      </c>
      <c r="M55" s="22">
        <v>15400</v>
      </c>
      <c r="N55" s="26"/>
      <c r="O55" s="7"/>
      <c r="P55" s="7">
        <f>Productos[[#This Row],[CANTIDAD
OFRECIDA
3er ENTREGA]]*Productos[[#This Row],[PRECIO
UNITARIO
3er ENTREGA]]</f>
        <v>0</v>
      </c>
      <c r="Q55" s="10"/>
      <c r="R55" s="10"/>
      <c r="S55" s="10"/>
      <c r="T55" s="10"/>
      <c r="U55" s="10"/>
      <c r="V55" s="10"/>
      <c r="W55" s="25"/>
    </row>
    <row r="56" spans="1:23" ht="27" x14ac:dyDescent="0.25">
      <c r="A56" s="9">
        <v>54</v>
      </c>
      <c r="B56" s="3"/>
      <c r="C56" s="11" t="s">
        <v>63</v>
      </c>
      <c r="D56" s="22">
        <v>20900</v>
      </c>
      <c r="E56" s="22">
        <v>12540</v>
      </c>
      <c r="F56" s="26"/>
      <c r="G56" s="16"/>
      <c r="H56" s="16">
        <f>Productos[[#This Row],[PRECIO
UNITARIO
1ER ENTREGA]]*Productos[[#This Row],[CANTIDAD
OFRECIDA
1ER ENTREGA]]</f>
        <v>0</v>
      </c>
      <c r="I56" s="22">
        <v>4180</v>
      </c>
      <c r="J56" s="26"/>
      <c r="K56" s="7"/>
      <c r="L56" s="7">
        <f>Productos[[#This Row],[PRECIO
UNITARIO
2da ENTREGA]]*Productos[[#This Row],[CANTIDAD
OFRECIDA
2da ENTREGA]]</f>
        <v>0</v>
      </c>
      <c r="M56" s="22">
        <v>4180</v>
      </c>
      <c r="N56" s="26"/>
      <c r="O56" s="7"/>
      <c r="P56" s="7">
        <f>Productos[[#This Row],[CANTIDAD
OFRECIDA
3er ENTREGA]]*Productos[[#This Row],[PRECIO
UNITARIO
3er ENTREGA]]</f>
        <v>0</v>
      </c>
      <c r="Q56" s="10"/>
      <c r="R56" s="10"/>
      <c r="S56" s="10"/>
      <c r="T56" s="10"/>
      <c r="U56" s="10"/>
      <c r="V56" s="10"/>
      <c r="W56" s="25"/>
    </row>
    <row r="57" spans="1:23" ht="27" x14ac:dyDescent="0.25">
      <c r="A57" s="9">
        <v>55</v>
      </c>
      <c r="B57" s="3"/>
      <c r="C57" s="11" t="s">
        <v>64</v>
      </c>
      <c r="D57" s="22">
        <v>16000</v>
      </c>
      <c r="E57" s="22">
        <v>9600</v>
      </c>
      <c r="F57" s="26"/>
      <c r="G57" s="16"/>
      <c r="H57" s="16">
        <f>Productos[[#This Row],[PRECIO
UNITARIO
1ER ENTREGA]]*Productos[[#This Row],[CANTIDAD
OFRECIDA
1ER ENTREGA]]</f>
        <v>0</v>
      </c>
      <c r="I57" s="22">
        <v>3200</v>
      </c>
      <c r="J57" s="26"/>
      <c r="K57" s="7"/>
      <c r="L57" s="7">
        <f>Productos[[#This Row],[PRECIO
UNITARIO
2da ENTREGA]]*Productos[[#This Row],[CANTIDAD
OFRECIDA
2da ENTREGA]]</f>
        <v>0</v>
      </c>
      <c r="M57" s="22">
        <v>3200</v>
      </c>
      <c r="N57" s="26"/>
      <c r="O57" s="7"/>
      <c r="P57" s="7">
        <f>Productos[[#This Row],[CANTIDAD
OFRECIDA
3er ENTREGA]]*Productos[[#This Row],[PRECIO
UNITARIO
3er ENTREGA]]</f>
        <v>0</v>
      </c>
      <c r="Q57" s="10"/>
      <c r="R57" s="10"/>
      <c r="S57" s="10"/>
      <c r="T57" s="10"/>
      <c r="U57" s="10"/>
      <c r="V57" s="10"/>
      <c r="W57" s="25"/>
    </row>
    <row r="58" spans="1:23" x14ac:dyDescent="0.25">
      <c r="A58" s="9">
        <v>56</v>
      </c>
      <c r="B58" s="3"/>
      <c r="C58" s="11" t="s">
        <v>65</v>
      </c>
      <c r="D58" s="22">
        <v>126000</v>
      </c>
      <c r="E58" s="22">
        <v>75600</v>
      </c>
      <c r="F58" s="26"/>
      <c r="G58" s="16"/>
      <c r="H58" s="16">
        <f>Productos[[#This Row],[PRECIO
UNITARIO
1ER ENTREGA]]*Productos[[#This Row],[CANTIDAD
OFRECIDA
1ER ENTREGA]]</f>
        <v>0</v>
      </c>
      <c r="I58" s="22">
        <v>25200</v>
      </c>
      <c r="J58" s="26"/>
      <c r="K58" s="7"/>
      <c r="L58" s="7">
        <f>Productos[[#This Row],[PRECIO
UNITARIO
2da ENTREGA]]*Productos[[#This Row],[CANTIDAD
OFRECIDA
2da ENTREGA]]</f>
        <v>0</v>
      </c>
      <c r="M58" s="22">
        <v>25200</v>
      </c>
      <c r="N58" s="26"/>
      <c r="O58" s="7"/>
      <c r="P58" s="7">
        <f>Productos[[#This Row],[CANTIDAD
OFRECIDA
3er ENTREGA]]*Productos[[#This Row],[PRECIO
UNITARIO
3er ENTREGA]]</f>
        <v>0</v>
      </c>
      <c r="Q58" s="10"/>
      <c r="R58" s="10"/>
      <c r="S58" s="10"/>
      <c r="T58" s="10"/>
      <c r="U58" s="10"/>
      <c r="V58" s="10"/>
      <c r="W58" s="25"/>
    </row>
    <row r="59" spans="1:23" x14ac:dyDescent="0.25">
      <c r="A59" s="9">
        <v>57</v>
      </c>
      <c r="B59" s="3"/>
      <c r="C59" s="11" t="s">
        <v>66</v>
      </c>
      <c r="D59" s="22">
        <v>66000</v>
      </c>
      <c r="E59" s="22">
        <v>39600</v>
      </c>
      <c r="F59" s="26"/>
      <c r="G59" s="16"/>
      <c r="H59" s="16">
        <f>Productos[[#This Row],[PRECIO
UNITARIO
1ER ENTREGA]]*Productos[[#This Row],[CANTIDAD
OFRECIDA
1ER ENTREGA]]</f>
        <v>0</v>
      </c>
      <c r="I59" s="22">
        <v>13200</v>
      </c>
      <c r="J59" s="26"/>
      <c r="K59" s="7"/>
      <c r="L59" s="7">
        <f>Productos[[#This Row],[PRECIO
UNITARIO
2da ENTREGA]]*Productos[[#This Row],[CANTIDAD
OFRECIDA
2da ENTREGA]]</f>
        <v>0</v>
      </c>
      <c r="M59" s="22">
        <v>13200</v>
      </c>
      <c r="N59" s="26"/>
      <c r="O59" s="7"/>
      <c r="P59" s="7">
        <f>Productos[[#This Row],[CANTIDAD
OFRECIDA
3er ENTREGA]]*Productos[[#This Row],[PRECIO
UNITARIO
3er ENTREGA]]</f>
        <v>0</v>
      </c>
      <c r="Q59" s="10"/>
      <c r="R59" s="10"/>
      <c r="S59" s="10"/>
      <c r="T59" s="10"/>
      <c r="U59" s="10"/>
      <c r="V59" s="10"/>
      <c r="W59" s="25"/>
    </row>
    <row r="60" spans="1:23" x14ac:dyDescent="0.25">
      <c r="A60" s="9">
        <v>58</v>
      </c>
      <c r="B60" s="3"/>
      <c r="C60" s="11" t="s">
        <v>67</v>
      </c>
      <c r="D60" s="22">
        <v>11200</v>
      </c>
      <c r="E60" s="22">
        <v>6720</v>
      </c>
      <c r="F60" s="26"/>
      <c r="G60" s="16"/>
      <c r="H60" s="16">
        <f>Productos[[#This Row],[PRECIO
UNITARIO
1ER ENTREGA]]*Productos[[#This Row],[CANTIDAD
OFRECIDA
1ER ENTREGA]]</f>
        <v>0</v>
      </c>
      <c r="I60" s="22">
        <v>2240</v>
      </c>
      <c r="J60" s="26"/>
      <c r="K60" s="7"/>
      <c r="L60" s="7">
        <f>Productos[[#This Row],[PRECIO
UNITARIO
2da ENTREGA]]*Productos[[#This Row],[CANTIDAD
OFRECIDA
2da ENTREGA]]</f>
        <v>0</v>
      </c>
      <c r="M60" s="22">
        <v>2240</v>
      </c>
      <c r="N60" s="26"/>
      <c r="O60" s="7"/>
      <c r="P60" s="7">
        <f>Productos[[#This Row],[CANTIDAD
OFRECIDA
3er ENTREGA]]*Productos[[#This Row],[PRECIO
UNITARIO
3er ENTREGA]]</f>
        <v>0</v>
      </c>
      <c r="Q60" s="10"/>
      <c r="R60" s="10"/>
      <c r="S60" s="10"/>
      <c r="T60" s="10"/>
      <c r="U60" s="10"/>
      <c r="V60" s="10"/>
      <c r="W60" s="25"/>
    </row>
    <row r="61" spans="1:23" x14ac:dyDescent="0.25">
      <c r="A61" s="9">
        <v>59</v>
      </c>
      <c r="B61" s="3"/>
      <c r="C61" s="11" t="s">
        <v>68</v>
      </c>
      <c r="D61" s="22">
        <v>8500</v>
      </c>
      <c r="E61" s="22">
        <v>5100</v>
      </c>
      <c r="F61" s="26"/>
      <c r="G61" s="16"/>
      <c r="H61" s="16">
        <f>Productos[[#This Row],[PRECIO
UNITARIO
1ER ENTREGA]]*Productos[[#This Row],[CANTIDAD
OFRECIDA
1ER ENTREGA]]</f>
        <v>0</v>
      </c>
      <c r="I61" s="22">
        <v>1700</v>
      </c>
      <c r="J61" s="26"/>
      <c r="K61" s="7"/>
      <c r="L61" s="7">
        <f>Productos[[#This Row],[PRECIO
UNITARIO
2da ENTREGA]]*Productos[[#This Row],[CANTIDAD
OFRECIDA
2da ENTREGA]]</f>
        <v>0</v>
      </c>
      <c r="M61" s="22">
        <v>1700</v>
      </c>
      <c r="N61" s="26"/>
      <c r="O61" s="7"/>
      <c r="P61" s="7">
        <f>Productos[[#This Row],[CANTIDAD
OFRECIDA
3er ENTREGA]]*Productos[[#This Row],[PRECIO
UNITARIO
3er ENTREGA]]</f>
        <v>0</v>
      </c>
      <c r="Q61" s="10"/>
      <c r="R61" s="10"/>
      <c r="S61" s="10"/>
      <c r="T61" s="10"/>
      <c r="U61" s="10"/>
      <c r="V61" s="10"/>
      <c r="W61" s="25"/>
    </row>
    <row r="62" spans="1:23" x14ac:dyDescent="0.25">
      <c r="A62" s="9">
        <v>60</v>
      </c>
      <c r="B62" s="3"/>
      <c r="C62" s="11" t="s">
        <v>69</v>
      </c>
      <c r="D62" s="22">
        <v>4500</v>
      </c>
      <c r="E62" s="22">
        <v>2700</v>
      </c>
      <c r="F62" s="26"/>
      <c r="G62" s="16"/>
      <c r="H62" s="16">
        <f>Productos[[#This Row],[PRECIO
UNITARIO
1ER ENTREGA]]*Productos[[#This Row],[CANTIDAD
OFRECIDA
1ER ENTREGA]]</f>
        <v>0</v>
      </c>
      <c r="I62" s="22">
        <v>900</v>
      </c>
      <c r="J62" s="26"/>
      <c r="K62" s="7"/>
      <c r="L62" s="7">
        <f>Productos[[#This Row],[PRECIO
UNITARIO
2da ENTREGA]]*Productos[[#This Row],[CANTIDAD
OFRECIDA
2da ENTREGA]]</f>
        <v>0</v>
      </c>
      <c r="M62" s="22">
        <v>900</v>
      </c>
      <c r="N62" s="26"/>
      <c r="O62" s="7"/>
      <c r="P62" s="7">
        <f>Productos[[#This Row],[CANTIDAD
OFRECIDA
3er ENTREGA]]*Productos[[#This Row],[PRECIO
UNITARIO
3er ENTREGA]]</f>
        <v>0</v>
      </c>
      <c r="Q62" s="10"/>
      <c r="R62" s="10"/>
      <c r="S62" s="10"/>
      <c r="T62" s="10"/>
      <c r="U62" s="10"/>
      <c r="V62" s="10"/>
      <c r="W62" s="25"/>
    </row>
    <row r="63" spans="1:23" x14ac:dyDescent="0.25">
      <c r="A63" s="9">
        <v>61</v>
      </c>
      <c r="B63" s="3"/>
      <c r="C63" s="11" t="s">
        <v>70</v>
      </c>
      <c r="D63" s="22">
        <v>27900</v>
      </c>
      <c r="E63" s="22">
        <v>16740</v>
      </c>
      <c r="F63" s="26"/>
      <c r="G63" s="16"/>
      <c r="H63" s="16">
        <f>Productos[[#This Row],[PRECIO
UNITARIO
1ER ENTREGA]]*Productos[[#This Row],[CANTIDAD
OFRECIDA
1ER ENTREGA]]</f>
        <v>0</v>
      </c>
      <c r="I63" s="22">
        <v>5580</v>
      </c>
      <c r="J63" s="26"/>
      <c r="K63" s="7"/>
      <c r="L63" s="7">
        <f>Productos[[#This Row],[PRECIO
UNITARIO
2da ENTREGA]]*Productos[[#This Row],[CANTIDAD
OFRECIDA
2da ENTREGA]]</f>
        <v>0</v>
      </c>
      <c r="M63" s="22">
        <v>5580</v>
      </c>
      <c r="N63" s="26"/>
      <c r="O63" s="7"/>
      <c r="P63" s="7">
        <f>Productos[[#This Row],[CANTIDAD
OFRECIDA
3er ENTREGA]]*Productos[[#This Row],[PRECIO
UNITARIO
3er ENTREGA]]</f>
        <v>0</v>
      </c>
      <c r="Q63" s="10"/>
      <c r="R63" s="10"/>
      <c r="S63" s="10"/>
      <c r="T63" s="10"/>
      <c r="U63" s="10"/>
      <c r="V63" s="10"/>
      <c r="W63" s="25"/>
    </row>
    <row r="64" spans="1:23" x14ac:dyDescent="0.25">
      <c r="A64" s="9">
        <v>62</v>
      </c>
      <c r="B64" s="3"/>
      <c r="C64" s="11" t="s">
        <v>71</v>
      </c>
      <c r="D64" s="22">
        <v>1800</v>
      </c>
      <c r="E64" s="22">
        <v>1080</v>
      </c>
      <c r="F64" s="26"/>
      <c r="G64" s="16"/>
      <c r="H64" s="16">
        <f>Productos[[#This Row],[PRECIO
UNITARIO
1ER ENTREGA]]*Productos[[#This Row],[CANTIDAD
OFRECIDA
1ER ENTREGA]]</f>
        <v>0</v>
      </c>
      <c r="I64" s="22">
        <v>360</v>
      </c>
      <c r="J64" s="26"/>
      <c r="K64" s="7"/>
      <c r="L64" s="7">
        <f>Productos[[#This Row],[PRECIO
UNITARIO
2da ENTREGA]]*Productos[[#This Row],[CANTIDAD
OFRECIDA
2da ENTREGA]]</f>
        <v>0</v>
      </c>
      <c r="M64" s="22">
        <v>360</v>
      </c>
      <c r="N64" s="26"/>
      <c r="O64" s="7"/>
      <c r="P64" s="7">
        <f>Productos[[#This Row],[CANTIDAD
OFRECIDA
3er ENTREGA]]*Productos[[#This Row],[PRECIO
UNITARIO
3er ENTREGA]]</f>
        <v>0</v>
      </c>
      <c r="Q64" s="10"/>
      <c r="R64" s="10"/>
      <c r="S64" s="10"/>
      <c r="T64" s="10"/>
      <c r="U64" s="10"/>
      <c r="V64" s="10"/>
      <c r="W64" s="25"/>
    </row>
    <row r="65" spans="1:23" x14ac:dyDescent="0.25">
      <c r="A65" s="9">
        <v>63</v>
      </c>
      <c r="B65" s="3"/>
      <c r="C65" s="11" t="s">
        <v>72</v>
      </c>
      <c r="D65" s="22">
        <v>51500</v>
      </c>
      <c r="E65" s="22">
        <v>30900</v>
      </c>
      <c r="F65" s="26"/>
      <c r="G65" s="16"/>
      <c r="H65" s="16">
        <f>Productos[[#This Row],[PRECIO
UNITARIO
1ER ENTREGA]]*Productos[[#This Row],[CANTIDAD
OFRECIDA
1ER ENTREGA]]</f>
        <v>0</v>
      </c>
      <c r="I65" s="22">
        <v>10300</v>
      </c>
      <c r="J65" s="26"/>
      <c r="K65" s="7"/>
      <c r="L65" s="7">
        <f>Productos[[#This Row],[PRECIO
UNITARIO
2da ENTREGA]]*Productos[[#This Row],[CANTIDAD
OFRECIDA
2da ENTREGA]]</f>
        <v>0</v>
      </c>
      <c r="M65" s="22">
        <v>10300</v>
      </c>
      <c r="N65" s="26"/>
      <c r="O65" s="7"/>
      <c r="P65" s="7">
        <f>Productos[[#This Row],[CANTIDAD
OFRECIDA
3er ENTREGA]]*Productos[[#This Row],[PRECIO
UNITARIO
3er ENTREGA]]</f>
        <v>0</v>
      </c>
      <c r="Q65" s="10"/>
      <c r="R65" s="10"/>
      <c r="S65" s="10"/>
      <c r="T65" s="10"/>
      <c r="U65" s="10"/>
      <c r="V65" s="10"/>
      <c r="W65" s="25"/>
    </row>
    <row r="66" spans="1:23" x14ac:dyDescent="0.25">
      <c r="A66" s="9">
        <v>64</v>
      </c>
      <c r="B66" s="3"/>
      <c r="C66" s="11" t="s">
        <v>73</v>
      </c>
      <c r="D66" s="22">
        <v>23000</v>
      </c>
      <c r="E66" s="22">
        <v>13800</v>
      </c>
      <c r="F66" s="26"/>
      <c r="G66" s="16"/>
      <c r="H66" s="16">
        <f>Productos[[#This Row],[PRECIO
UNITARIO
1ER ENTREGA]]*Productos[[#This Row],[CANTIDAD
OFRECIDA
1ER ENTREGA]]</f>
        <v>0</v>
      </c>
      <c r="I66" s="22">
        <v>4600</v>
      </c>
      <c r="J66" s="26"/>
      <c r="K66" s="7"/>
      <c r="L66" s="7">
        <f>Productos[[#This Row],[PRECIO
UNITARIO
2da ENTREGA]]*Productos[[#This Row],[CANTIDAD
OFRECIDA
2da ENTREGA]]</f>
        <v>0</v>
      </c>
      <c r="M66" s="22">
        <v>4600</v>
      </c>
      <c r="N66" s="26"/>
      <c r="O66" s="7"/>
      <c r="P66" s="7">
        <f>Productos[[#This Row],[CANTIDAD
OFRECIDA
3er ENTREGA]]*Productos[[#This Row],[PRECIO
UNITARIO
3er ENTREGA]]</f>
        <v>0</v>
      </c>
      <c r="Q66" s="10"/>
      <c r="R66" s="10"/>
      <c r="S66" s="10"/>
      <c r="T66" s="10"/>
      <c r="U66" s="10"/>
      <c r="V66" s="10"/>
      <c r="W66" s="25"/>
    </row>
    <row r="67" spans="1:23" x14ac:dyDescent="0.25">
      <c r="A67" s="9">
        <v>65</v>
      </c>
      <c r="B67" s="3"/>
      <c r="C67" s="11" t="s">
        <v>74</v>
      </c>
      <c r="D67" s="22">
        <v>1700</v>
      </c>
      <c r="E67" s="22">
        <v>1020</v>
      </c>
      <c r="F67" s="26"/>
      <c r="G67" s="16"/>
      <c r="H67" s="16">
        <f>Productos[[#This Row],[PRECIO
UNITARIO
1ER ENTREGA]]*Productos[[#This Row],[CANTIDAD
OFRECIDA
1ER ENTREGA]]</f>
        <v>0</v>
      </c>
      <c r="I67" s="22">
        <v>340</v>
      </c>
      <c r="J67" s="26"/>
      <c r="K67" s="7"/>
      <c r="L67" s="7">
        <f>Productos[[#This Row],[PRECIO
UNITARIO
2da ENTREGA]]*Productos[[#This Row],[CANTIDAD
OFRECIDA
2da ENTREGA]]</f>
        <v>0</v>
      </c>
      <c r="M67" s="22">
        <v>340</v>
      </c>
      <c r="N67" s="26"/>
      <c r="O67" s="7"/>
      <c r="P67" s="7">
        <f>Productos[[#This Row],[CANTIDAD
OFRECIDA
3er ENTREGA]]*Productos[[#This Row],[PRECIO
UNITARIO
3er ENTREGA]]</f>
        <v>0</v>
      </c>
      <c r="Q67" s="10"/>
      <c r="R67" s="10"/>
      <c r="S67" s="10"/>
      <c r="T67" s="10"/>
      <c r="U67" s="10"/>
      <c r="V67" s="10"/>
      <c r="W67" s="25"/>
    </row>
    <row r="68" spans="1:23" x14ac:dyDescent="0.25">
      <c r="A68" s="9">
        <v>66</v>
      </c>
      <c r="B68" s="3"/>
      <c r="C68" s="11" t="s">
        <v>75</v>
      </c>
      <c r="D68" s="22">
        <v>24400</v>
      </c>
      <c r="E68" s="22">
        <v>14640</v>
      </c>
      <c r="F68" s="26"/>
      <c r="G68" s="16"/>
      <c r="H68" s="16">
        <f>Productos[[#This Row],[PRECIO
UNITARIO
1ER ENTREGA]]*Productos[[#This Row],[CANTIDAD
OFRECIDA
1ER ENTREGA]]</f>
        <v>0</v>
      </c>
      <c r="I68" s="22">
        <v>4880</v>
      </c>
      <c r="J68" s="26"/>
      <c r="K68" s="7"/>
      <c r="L68" s="7">
        <f>Productos[[#This Row],[PRECIO
UNITARIO
2da ENTREGA]]*Productos[[#This Row],[CANTIDAD
OFRECIDA
2da ENTREGA]]</f>
        <v>0</v>
      </c>
      <c r="M68" s="22">
        <v>4880</v>
      </c>
      <c r="N68" s="26"/>
      <c r="O68" s="7"/>
      <c r="P68" s="7">
        <f>Productos[[#This Row],[CANTIDAD
OFRECIDA
3er ENTREGA]]*Productos[[#This Row],[PRECIO
UNITARIO
3er ENTREGA]]</f>
        <v>0</v>
      </c>
      <c r="Q68" s="10"/>
      <c r="R68" s="10"/>
      <c r="S68" s="10"/>
      <c r="T68" s="10"/>
      <c r="U68" s="10"/>
      <c r="V68" s="10"/>
      <c r="W68" s="25"/>
    </row>
    <row r="69" spans="1:23" x14ac:dyDescent="0.25">
      <c r="A69" s="9">
        <v>67</v>
      </c>
      <c r="B69" s="3"/>
      <c r="C69" s="11" t="s">
        <v>76</v>
      </c>
      <c r="D69" s="22">
        <v>3200</v>
      </c>
      <c r="E69" s="22">
        <v>1920</v>
      </c>
      <c r="F69" s="26"/>
      <c r="G69" s="16"/>
      <c r="H69" s="16">
        <f>Productos[[#This Row],[PRECIO
UNITARIO
1ER ENTREGA]]*Productos[[#This Row],[CANTIDAD
OFRECIDA
1ER ENTREGA]]</f>
        <v>0</v>
      </c>
      <c r="I69" s="22">
        <v>640</v>
      </c>
      <c r="J69" s="26"/>
      <c r="K69" s="7"/>
      <c r="L69" s="7">
        <f>Productos[[#This Row],[PRECIO
UNITARIO
2da ENTREGA]]*Productos[[#This Row],[CANTIDAD
OFRECIDA
2da ENTREGA]]</f>
        <v>0</v>
      </c>
      <c r="M69" s="22">
        <v>640</v>
      </c>
      <c r="N69" s="26"/>
      <c r="O69" s="7"/>
      <c r="P69" s="7">
        <f>Productos[[#This Row],[CANTIDAD
OFRECIDA
3er ENTREGA]]*Productos[[#This Row],[PRECIO
UNITARIO
3er ENTREGA]]</f>
        <v>0</v>
      </c>
      <c r="Q69" s="10"/>
      <c r="R69" s="10"/>
      <c r="S69" s="10"/>
      <c r="T69" s="10"/>
      <c r="U69" s="10"/>
      <c r="V69" s="10"/>
      <c r="W69" s="25"/>
    </row>
    <row r="70" spans="1:23" x14ac:dyDescent="0.25">
      <c r="A70" s="9">
        <v>68</v>
      </c>
      <c r="B70" s="3"/>
      <c r="C70" s="11" t="s">
        <v>77</v>
      </c>
      <c r="D70" s="22">
        <v>85000</v>
      </c>
      <c r="E70" s="22">
        <v>51000</v>
      </c>
      <c r="F70" s="26"/>
      <c r="G70" s="16"/>
      <c r="H70" s="16">
        <f>Productos[[#This Row],[PRECIO
UNITARIO
1ER ENTREGA]]*Productos[[#This Row],[CANTIDAD
OFRECIDA
1ER ENTREGA]]</f>
        <v>0</v>
      </c>
      <c r="I70" s="22">
        <v>17000</v>
      </c>
      <c r="J70" s="26"/>
      <c r="K70" s="7"/>
      <c r="L70" s="7">
        <f>Productos[[#This Row],[PRECIO
UNITARIO
2da ENTREGA]]*Productos[[#This Row],[CANTIDAD
OFRECIDA
2da ENTREGA]]</f>
        <v>0</v>
      </c>
      <c r="M70" s="22">
        <v>17000</v>
      </c>
      <c r="N70" s="26"/>
      <c r="O70" s="7"/>
      <c r="P70" s="7">
        <f>Productos[[#This Row],[CANTIDAD
OFRECIDA
3er ENTREGA]]*Productos[[#This Row],[PRECIO
UNITARIO
3er ENTREGA]]</f>
        <v>0</v>
      </c>
      <c r="Q70" s="10"/>
      <c r="R70" s="10"/>
      <c r="S70" s="10"/>
      <c r="T70" s="10"/>
      <c r="U70" s="10"/>
      <c r="V70" s="10"/>
      <c r="W70" s="25"/>
    </row>
    <row r="71" spans="1:23" x14ac:dyDescent="0.25">
      <c r="A71" s="9">
        <v>69</v>
      </c>
      <c r="B71" s="3"/>
      <c r="C71" s="11" t="s">
        <v>78</v>
      </c>
      <c r="D71" s="22">
        <v>15900</v>
      </c>
      <c r="E71" s="22">
        <v>9540</v>
      </c>
      <c r="F71" s="26"/>
      <c r="G71" s="16"/>
      <c r="H71" s="16">
        <f>Productos[[#This Row],[PRECIO
UNITARIO
1ER ENTREGA]]*Productos[[#This Row],[CANTIDAD
OFRECIDA
1ER ENTREGA]]</f>
        <v>0</v>
      </c>
      <c r="I71" s="22">
        <v>3180</v>
      </c>
      <c r="J71" s="26"/>
      <c r="K71" s="7"/>
      <c r="L71" s="7">
        <f>Productos[[#This Row],[PRECIO
UNITARIO
2da ENTREGA]]*Productos[[#This Row],[CANTIDAD
OFRECIDA
2da ENTREGA]]</f>
        <v>0</v>
      </c>
      <c r="M71" s="22">
        <v>3180</v>
      </c>
      <c r="N71" s="26"/>
      <c r="O71" s="7"/>
      <c r="P71" s="7">
        <f>Productos[[#This Row],[CANTIDAD
OFRECIDA
3er ENTREGA]]*Productos[[#This Row],[PRECIO
UNITARIO
3er ENTREGA]]</f>
        <v>0</v>
      </c>
      <c r="Q71" s="10"/>
      <c r="R71" s="10"/>
      <c r="S71" s="10"/>
      <c r="T71" s="10"/>
      <c r="U71" s="10"/>
      <c r="V71" s="10"/>
      <c r="W71" s="25"/>
    </row>
    <row r="72" spans="1:23" x14ac:dyDescent="0.25">
      <c r="A72" s="9">
        <v>70</v>
      </c>
      <c r="B72" s="3"/>
      <c r="C72" s="11" t="s">
        <v>79</v>
      </c>
      <c r="D72" s="22">
        <v>6500</v>
      </c>
      <c r="E72" s="22">
        <v>3900</v>
      </c>
      <c r="F72" s="26"/>
      <c r="G72" s="16"/>
      <c r="H72" s="16">
        <f>Productos[[#This Row],[PRECIO
UNITARIO
1ER ENTREGA]]*Productos[[#This Row],[CANTIDAD
OFRECIDA
1ER ENTREGA]]</f>
        <v>0</v>
      </c>
      <c r="I72" s="22">
        <v>1300</v>
      </c>
      <c r="J72" s="26"/>
      <c r="K72" s="7"/>
      <c r="L72" s="7">
        <f>Productos[[#This Row],[PRECIO
UNITARIO
2da ENTREGA]]*Productos[[#This Row],[CANTIDAD
OFRECIDA
2da ENTREGA]]</f>
        <v>0</v>
      </c>
      <c r="M72" s="22">
        <v>1300</v>
      </c>
      <c r="N72" s="26"/>
      <c r="O72" s="7"/>
      <c r="P72" s="7">
        <f>Productos[[#This Row],[CANTIDAD
OFRECIDA
3er ENTREGA]]*Productos[[#This Row],[PRECIO
UNITARIO
3er ENTREGA]]</f>
        <v>0</v>
      </c>
      <c r="Q72" s="10"/>
      <c r="R72" s="10"/>
      <c r="S72" s="10"/>
      <c r="T72" s="10"/>
      <c r="U72" s="10"/>
      <c r="V72" s="10"/>
      <c r="W72" s="25"/>
    </row>
    <row r="73" spans="1:23" x14ac:dyDescent="0.25">
      <c r="A73" s="9">
        <v>71</v>
      </c>
      <c r="B73" s="3"/>
      <c r="C73" s="11" t="s">
        <v>80</v>
      </c>
      <c r="D73" s="22">
        <v>141500</v>
      </c>
      <c r="E73" s="22">
        <v>84900</v>
      </c>
      <c r="F73" s="26"/>
      <c r="G73" s="16"/>
      <c r="H73" s="16">
        <f>Productos[[#This Row],[PRECIO
UNITARIO
1ER ENTREGA]]*Productos[[#This Row],[CANTIDAD
OFRECIDA
1ER ENTREGA]]</f>
        <v>0</v>
      </c>
      <c r="I73" s="22">
        <v>28300</v>
      </c>
      <c r="J73" s="26"/>
      <c r="K73" s="7"/>
      <c r="L73" s="7">
        <f>Productos[[#This Row],[PRECIO
UNITARIO
2da ENTREGA]]*Productos[[#This Row],[CANTIDAD
OFRECIDA
2da ENTREGA]]</f>
        <v>0</v>
      </c>
      <c r="M73" s="22">
        <v>28300</v>
      </c>
      <c r="N73" s="26"/>
      <c r="O73" s="7"/>
      <c r="P73" s="7">
        <f>Productos[[#This Row],[CANTIDAD
OFRECIDA
3er ENTREGA]]*Productos[[#This Row],[PRECIO
UNITARIO
3er ENTREGA]]</f>
        <v>0</v>
      </c>
      <c r="Q73" s="10"/>
      <c r="R73" s="10"/>
      <c r="S73" s="10"/>
      <c r="T73" s="10"/>
      <c r="U73" s="10"/>
      <c r="V73" s="10"/>
      <c r="W73" s="25"/>
    </row>
    <row r="74" spans="1:23" x14ac:dyDescent="0.25">
      <c r="A74" s="9">
        <v>72</v>
      </c>
      <c r="B74" s="3"/>
      <c r="C74" s="11" t="s">
        <v>81</v>
      </c>
      <c r="D74" s="22">
        <v>12300</v>
      </c>
      <c r="E74" s="22">
        <v>7380</v>
      </c>
      <c r="F74" s="26"/>
      <c r="G74" s="16"/>
      <c r="H74" s="16">
        <f>Productos[[#This Row],[PRECIO
UNITARIO
1ER ENTREGA]]*Productos[[#This Row],[CANTIDAD
OFRECIDA
1ER ENTREGA]]</f>
        <v>0</v>
      </c>
      <c r="I74" s="22">
        <v>2460</v>
      </c>
      <c r="J74" s="26"/>
      <c r="K74" s="7"/>
      <c r="L74" s="7">
        <f>Productos[[#This Row],[PRECIO
UNITARIO
2da ENTREGA]]*Productos[[#This Row],[CANTIDAD
OFRECIDA
2da ENTREGA]]</f>
        <v>0</v>
      </c>
      <c r="M74" s="22">
        <v>2460</v>
      </c>
      <c r="N74" s="26"/>
      <c r="O74" s="7"/>
      <c r="P74" s="7">
        <f>Productos[[#This Row],[CANTIDAD
OFRECIDA
3er ENTREGA]]*Productos[[#This Row],[PRECIO
UNITARIO
3er ENTREGA]]</f>
        <v>0</v>
      </c>
      <c r="Q74" s="10"/>
      <c r="R74" s="10"/>
      <c r="S74" s="10"/>
      <c r="T74" s="10"/>
      <c r="U74" s="10"/>
      <c r="V74" s="10"/>
      <c r="W74" s="25"/>
    </row>
    <row r="75" spans="1:23" x14ac:dyDescent="0.25">
      <c r="A75" s="9">
        <v>73</v>
      </c>
      <c r="B75" s="3"/>
      <c r="C75" s="11" t="s">
        <v>82</v>
      </c>
      <c r="D75" s="22">
        <v>20000</v>
      </c>
      <c r="E75" s="22">
        <v>12000</v>
      </c>
      <c r="F75" s="26"/>
      <c r="G75" s="16"/>
      <c r="H75" s="16">
        <f>Productos[[#This Row],[PRECIO
UNITARIO
1ER ENTREGA]]*Productos[[#This Row],[CANTIDAD
OFRECIDA
1ER ENTREGA]]</f>
        <v>0</v>
      </c>
      <c r="I75" s="22">
        <v>4000</v>
      </c>
      <c r="J75" s="26"/>
      <c r="K75" s="7"/>
      <c r="L75" s="7">
        <f>Productos[[#This Row],[PRECIO
UNITARIO
2da ENTREGA]]*Productos[[#This Row],[CANTIDAD
OFRECIDA
2da ENTREGA]]</f>
        <v>0</v>
      </c>
      <c r="M75" s="22">
        <v>4000</v>
      </c>
      <c r="N75" s="26"/>
      <c r="O75" s="7"/>
      <c r="P75" s="7">
        <f>Productos[[#This Row],[CANTIDAD
OFRECIDA
3er ENTREGA]]*Productos[[#This Row],[PRECIO
UNITARIO
3er ENTREGA]]</f>
        <v>0</v>
      </c>
      <c r="Q75" s="10"/>
      <c r="R75" s="10"/>
      <c r="S75" s="10"/>
      <c r="T75" s="10"/>
      <c r="U75" s="10"/>
      <c r="V75" s="10"/>
      <c r="W75" s="25"/>
    </row>
    <row r="76" spans="1:23" x14ac:dyDescent="0.25">
      <c r="A76" s="9">
        <v>74</v>
      </c>
      <c r="B76" s="3"/>
      <c r="C76" s="11" t="s">
        <v>83</v>
      </c>
      <c r="D76" s="22">
        <v>22800</v>
      </c>
      <c r="E76" s="22">
        <v>13680</v>
      </c>
      <c r="F76" s="26"/>
      <c r="G76" s="16"/>
      <c r="H76" s="16">
        <f>Productos[[#This Row],[PRECIO
UNITARIO
1ER ENTREGA]]*Productos[[#This Row],[CANTIDAD
OFRECIDA
1ER ENTREGA]]</f>
        <v>0</v>
      </c>
      <c r="I76" s="22">
        <v>4560</v>
      </c>
      <c r="J76" s="26"/>
      <c r="K76" s="7"/>
      <c r="L76" s="7">
        <f>Productos[[#This Row],[PRECIO
UNITARIO
2da ENTREGA]]*Productos[[#This Row],[CANTIDAD
OFRECIDA
2da ENTREGA]]</f>
        <v>0</v>
      </c>
      <c r="M76" s="22">
        <v>4560</v>
      </c>
      <c r="N76" s="26"/>
      <c r="O76" s="7"/>
      <c r="P76" s="7">
        <f>Productos[[#This Row],[CANTIDAD
OFRECIDA
3er ENTREGA]]*Productos[[#This Row],[PRECIO
UNITARIO
3er ENTREGA]]</f>
        <v>0</v>
      </c>
      <c r="Q76" s="10"/>
      <c r="R76" s="10"/>
      <c r="S76" s="10"/>
      <c r="T76" s="10"/>
      <c r="U76" s="10"/>
      <c r="V76" s="10"/>
      <c r="W76" s="25"/>
    </row>
    <row r="77" spans="1:23" x14ac:dyDescent="0.25">
      <c r="A77" s="9">
        <v>75</v>
      </c>
      <c r="B77" s="3"/>
      <c r="C77" s="11" t="s">
        <v>84</v>
      </c>
      <c r="D77" s="22">
        <v>15100</v>
      </c>
      <c r="E77" s="22">
        <v>9060</v>
      </c>
      <c r="F77" s="26"/>
      <c r="G77" s="16"/>
      <c r="H77" s="16">
        <f>Productos[[#This Row],[PRECIO
UNITARIO
1ER ENTREGA]]*Productos[[#This Row],[CANTIDAD
OFRECIDA
1ER ENTREGA]]</f>
        <v>0</v>
      </c>
      <c r="I77" s="22">
        <v>3020</v>
      </c>
      <c r="J77" s="26"/>
      <c r="K77" s="7"/>
      <c r="L77" s="7">
        <f>Productos[[#This Row],[PRECIO
UNITARIO
2da ENTREGA]]*Productos[[#This Row],[CANTIDAD
OFRECIDA
2da ENTREGA]]</f>
        <v>0</v>
      </c>
      <c r="M77" s="22">
        <v>3020</v>
      </c>
      <c r="N77" s="26"/>
      <c r="O77" s="7"/>
      <c r="P77" s="7">
        <f>Productos[[#This Row],[CANTIDAD
OFRECIDA
3er ENTREGA]]*Productos[[#This Row],[PRECIO
UNITARIO
3er ENTREGA]]</f>
        <v>0</v>
      </c>
      <c r="Q77" s="10"/>
      <c r="R77" s="10"/>
      <c r="S77" s="10"/>
      <c r="T77" s="10"/>
      <c r="U77" s="10"/>
      <c r="V77" s="10"/>
      <c r="W77" s="25"/>
    </row>
    <row r="78" spans="1:23" ht="27" x14ac:dyDescent="0.25">
      <c r="A78" s="9">
        <v>76</v>
      </c>
      <c r="B78" s="3"/>
      <c r="C78" s="11" t="s">
        <v>85</v>
      </c>
      <c r="D78" s="22">
        <v>7700</v>
      </c>
      <c r="E78" s="22">
        <v>4620</v>
      </c>
      <c r="F78" s="26"/>
      <c r="G78" s="16"/>
      <c r="H78" s="16">
        <f>Productos[[#This Row],[PRECIO
UNITARIO
1ER ENTREGA]]*Productos[[#This Row],[CANTIDAD
OFRECIDA
1ER ENTREGA]]</f>
        <v>0</v>
      </c>
      <c r="I78" s="22">
        <v>1540</v>
      </c>
      <c r="J78" s="26"/>
      <c r="K78" s="7"/>
      <c r="L78" s="7">
        <f>Productos[[#This Row],[PRECIO
UNITARIO
2da ENTREGA]]*Productos[[#This Row],[CANTIDAD
OFRECIDA
2da ENTREGA]]</f>
        <v>0</v>
      </c>
      <c r="M78" s="22">
        <v>1540</v>
      </c>
      <c r="N78" s="26"/>
      <c r="O78" s="7"/>
      <c r="P78" s="7">
        <f>Productos[[#This Row],[CANTIDAD
OFRECIDA
3er ENTREGA]]*Productos[[#This Row],[PRECIO
UNITARIO
3er ENTREGA]]</f>
        <v>0</v>
      </c>
      <c r="Q78" s="10"/>
      <c r="R78" s="10"/>
      <c r="S78" s="10"/>
      <c r="T78" s="10"/>
      <c r="U78" s="10"/>
      <c r="V78" s="10"/>
      <c r="W78" s="25"/>
    </row>
    <row r="79" spans="1:23" x14ac:dyDescent="0.25">
      <c r="A79" s="9">
        <v>77</v>
      </c>
      <c r="B79" s="3"/>
      <c r="C79" s="11" t="s">
        <v>86</v>
      </c>
      <c r="D79" s="22">
        <v>8600</v>
      </c>
      <c r="E79" s="22">
        <v>5160</v>
      </c>
      <c r="F79" s="26"/>
      <c r="G79" s="16"/>
      <c r="H79" s="16">
        <f>Productos[[#This Row],[PRECIO
UNITARIO
1ER ENTREGA]]*Productos[[#This Row],[CANTIDAD
OFRECIDA
1ER ENTREGA]]</f>
        <v>0</v>
      </c>
      <c r="I79" s="22">
        <v>1720</v>
      </c>
      <c r="J79" s="26"/>
      <c r="K79" s="7"/>
      <c r="L79" s="7">
        <f>Productos[[#This Row],[PRECIO
UNITARIO
2da ENTREGA]]*Productos[[#This Row],[CANTIDAD
OFRECIDA
2da ENTREGA]]</f>
        <v>0</v>
      </c>
      <c r="M79" s="22">
        <v>1720</v>
      </c>
      <c r="N79" s="26"/>
      <c r="O79" s="7"/>
      <c r="P79" s="7">
        <f>Productos[[#This Row],[CANTIDAD
OFRECIDA
3er ENTREGA]]*Productos[[#This Row],[PRECIO
UNITARIO
3er ENTREGA]]</f>
        <v>0</v>
      </c>
      <c r="Q79" s="10"/>
      <c r="R79" s="10"/>
      <c r="S79" s="10"/>
      <c r="T79" s="10"/>
      <c r="U79" s="10"/>
      <c r="V79" s="10"/>
      <c r="W79" s="25"/>
    </row>
    <row r="80" spans="1:23" x14ac:dyDescent="0.25">
      <c r="A80" s="9">
        <v>78</v>
      </c>
      <c r="B80" s="3"/>
      <c r="C80" s="11" t="s">
        <v>87</v>
      </c>
      <c r="D80" s="22">
        <v>2000</v>
      </c>
      <c r="E80" s="22">
        <v>1200</v>
      </c>
      <c r="F80" s="26"/>
      <c r="G80" s="16"/>
      <c r="H80" s="16">
        <f>Productos[[#This Row],[PRECIO
UNITARIO
1ER ENTREGA]]*Productos[[#This Row],[CANTIDAD
OFRECIDA
1ER ENTREGA]]</f>
        <v>0</v>
      </c>
      <c r="I80" s="22">
        <v>400</v>
      </c>
      <c r="J80" s="26"/>
      <c r="K80" s="7"/>
      <c r="L80" s="7">
        <f>Productos[[#This Row],[PRECIO
UNITARIO
2da ENTREGA]]*Productos[[#This Row],[CANTIDAD
OFRECIDA
2da ENTREGA]]</f>
        <v>0</v>
      </c>
      <c r="M80" s="22">
        <v>400</v>
      </c>
      <c r="N80" s="26"/>
      <c r="O80" s="7"/>
      <c r="P80" s="7">
        <f>Productos[[#This Row],[CANTIDAD
OFRECIDA
3er ENTREGA]]*Productos[[#This Row],[PRECIO
UNITARIO
3er ENTREGA]]</f>
        <v>0</v>
      </c>
      <c r="Q80" s="10"/>
      <c r="R80" s="10"/>
      <c r="S80" s="10"/>
      <c r="T80" s="10"/>
      <c r="U80" s="10"/>
      <c r="V80" s="10"/>
      <c r="W80" s="25"/>
    </row>
    <row r="81" spans="1:23" x14ac:dyDescent="0.25">
      <c r="A81" s="9">
        <v>79</v>
      </c>
      <c r="B81" s="3"/>
      <c r="C81" s="11" t="s">
        <v>88</v>
      </c>
      <c r="D81" s="22">
        <v>23800</v>
      </c>
      <c r="E81" s="22">
        <v>14280</v>
      </c>
      <c r="F81" s="26"/>
      <c r="G81" s="16"/>
      <c r="H81" s="16">
        <f>Productos[[#This Row],[PRECIO
UNITARIO
1ER ENTREGA]]*Productos[[#This Row],[CANTIDAD
OFRECIDA
1ER ENTREGA]]</f>
        <v>0</v>
      </c>
      <c r="I81" s="22">
        <v>4760</v>
      </c>
      <c r="J81" s="26"/>
      <c r="K81" s="7"/>
      <c r="L81" s="7">
        <f>Productos[[#This Row],[PRECIO
UNITARIO
2da ENTREGA]]*Productos[[#This Row],[CANTIDAD
OFRECIDA
2da ENTREGA]]</f>
        <v>0</v>
      </c>
      <c r="M81" s="22">
        <v>4760</v>
      </c>
      <c r="N81" s="26"/>
      <c r="O81" s="7"/>
      <c r="P81" s="7">
        <f>Productos[[#This Row],[CANTIDAD
OFRECIDA
3er ENTREGA]]*Productos[[#This Row],[PRECIO
UNITARIO
3er ENTREGA]]</f>
        <v>0</v>
      </c>
      <c r="Q81" s="10"/>
      <c r="R81" s="10"/>
      <c r="S81" s="10"/>
      <c r="T81" s="10"/>
      <c r="U81" s="10"/>
      <c r="V81" s="10"/>
      <c r="W81" s="25"/>
    </row>
    <row r="82" spans="1:23" x14ac:dyDescent="0.25">
      <c r="A82" s="9">
        <v>80</v>
      </c>
      <c r="B82" s="3"/>
      <c r="C82" s="11" t="s">
        <v>89</v>
      </c>
      <c r="D82" s="22">
        <v>65100</v>
      </c>
      <c r="E82" s="22">
        <v>39060</v>
      </c>
      <c r="F82" s="26"/>
      <c r="G82" s="16"/>
      <c r="H82" s="16">
        <f>Productos[[#This Row],[PRECIO
UNITARIO
1ER ENTREGA]]*Productos[[#This Row],[CANTIDAD
OFRECIDA
1ER ENTREGA]]</f>
        <v>0</v>
      </c>
      <c r="I82" s="22">
        <v>13020</v>
      </c>
      <c r="J82" s="26"/>
      <c r="K82" s="7"/>
      <c r="L82" s="7">
        <f>Productos[[#This Row],[PRECIO
UNITARIO
2da ENTREGA]]*Productos[[#This Row],[CANTIDAD
OFRECIDA
2da ENTREGA]]</f>
        <v>0</v>
      </c>
      <c r="M82" s="22">
        <v>13020</v>
      </c>
      <c r="N82" s="26"/>
      <c r="O82" s="7"/>
      <c r="P82" s="7">
        <f>Productos[[#This Row],[CANTIDAD
OFRECIDA
3er ENTREGA]]*Productos[[#This Row],[PRECIO
UNITARIO
3er ENTREGA]]</f>
        <v>0</v>
      </c>
      <c r="Q82" s="10"/>
      <c r="R82" s="10"/>
      <c r="S82" s="10"/>
      <c r="T82" s="10"/>
      <c r="U82" s="10"/>
      <c r="V82" s="10"/>
      <c r="W82" s="25"/>
    </row>
    <row r="83" spans="1:23" x14ac:dyDescent="0.25">
      <c r="A83" s="9">
        <v>81</v>
      </c>
      <c r="B83" s="3"/>
      <c r="C83" s="11" t="s">
        <v>90</v>
      </c>
      <c r="D83" s="22">
        <v>73800</v>
      </c>
      <c r="E83" s="22">
        <v>44280</v>
      </c>
      <c r="F83" s="26"/>
      <c r="G83" s="16"/>
      <c r="H83" s="16">
        <f>Productos[[#This Row],[PRECIO
UNITARIO
1ER ENTREGA]]*Productos[[#This Row],[CANTIDAD
OFRECIDA
1ER ENTREGA]]</f>
        <v>0</v>
      </c>
      <c r="I83" s="22">
        <v>14760</v>
      </c>
      <c r="J83" s="26"/>
      <c r="K83" s="7"/>
      <c r="L83" s="7">
        <f>Productos[[#This Row],[PRECIO
UNITARIO
2da ENTREGA]]*Productos[[#This Row],[CANTIDAD
OFRECIDA
2da ENTREGA]]</f>
        <v>0</v>
      </c>
      <c r="M83" s="22">
        <v>14760</v>
      </c>
      <c r="N83" s="26"/>
      <c r="O83" s="7"/>
      <c r="P83" s="7">
        <f>Productos[[#This Row],[CANTIDAD
OFRECIDA
3er ENTREGA]]*Productos[[#This Row],[PRECIO
UNITARIO
3er ENTREGA]]</f>
        <v>0</v>
      </c>
      <c r="Q83" s="10"/>
      <c r="R83" s="10"/>
      <c r="S83" s="10"/>
      <c r="T83" s="10"/>
      <c r="U83" s="10"/>
      <c r="V83" s="10"/>
      <c r="W83" s="25"/>
    </row>
    <row r="84" spans="1:23" x14ac:dyDescent="0.25">
      <c r="A84" s="9">
        <v>82</v>
      </c>
      <c r="B84" s="3"/>
      <c r="C84" s="11" t="s">
        <v>91</v>
      </c>
      <c r="D84" s="22">
        <v>11700</v>
      </c>
      <c r="E84" s="22">
        <v>7020</v>
      </c>
      <c r="F84" s="26"/>
      <c r="G84" s="16"/>
      <c r="H84" s="16">
        <f>Productos[[#This Row],[PRECIO
UNITARIO
1ER ENTREGA]]*Productos[[#This Row],[CANTIDAD
OFRECIDA
1ER ENTREGA]]</f>
        <v>0</v>
      </c>
      <c r="I84" s="22">
        <v>2340</v>
      </c>
      <c r="J84" s="26"/>
      <c r="K84" s="7"/>
      <c r="L84" s="7">
        <f>Productos[[#This Row],[PRECIO
UNITARIO
2da ENTREGA]]*Productos[[#This Row],[CANTIDAD
OFRECIDA
2da ENTREGA]]</f>
        <v>0</v>
      </c>
      <c r="M84" s="22">
        <v>2340</v>
      </c>
      <c r="N84" s="26"/>
      <c r="O84" s="7"/>
      <c r="P84" s="7">
        <f>Productos[[#This Row],[CANTIDAD
OFRECIDA
3er ENTREGA]]*Productos[[#This Row],[PRECIO
UNITARIO
3er ENTREGA]]</f>
        <v>0</v>
      </c>
      <c r="Q84" s="10"/>
      <c r="R84" s="10"/>
      <c r="S84" s="10"/>
      <c r="T84" s="10"/>
      <c r="U84" s="10"/>
      <c r="V84" s="10"/>
      <c r="W84" s="25"/>
    </row>
    <row r="85" spans="1:23" x14ac:dyDescent="0.25">
      <c r="A85" s="9">
        <v>83</v>
      </c>
      <c r="B85" s="3"/>
      <c r="C85" s="11" t="s">
        <v>92</v>
      </c>
      <c r="D85" s="22">
        <v>8000</v>
      </c>
      <c r="E85" s="22">
        <v>4800</v>
      </c>
      <c r="F85" s="26"/>
      <c r="G85" s="16"/>
      <c r="H85" s="16">
        <f>Productos[[#This Row],[PRECIO
UNITARIO
1ER ENTREGA]]*Productos[[#This Row],[CANTIDAD
OFRECIDA
1ER ENTREGA]]</f>
        <v>0</v>
      </c>
      <c r="I85" s="22">
        <v>1600</v>
      </c>
      <c r="J85" s="26"/>
      <c r="K85" s="7"/>
      <c r="L85" s="7">
        <f>Productos[[#This Row],[PRECIO
UNITARIO
2da ENTREGA]]*Productos[[#This Row],[CANTIDAD
OFRECIDA
2da ENTREGA]]</f>
        <v>0</v>
      </c>
      <c r="M85" s="22">
        <v>1600</v>
      </c>
      <c r="N85" s="26"/>
      <c r="O85" s="7"/>
      <c r="P85" s="7">
        <f>Productos[[#This Row],[CANTIDAD
OFRECIDA
3er ENTREGA]]*Productos[[#This Row],[PRECIO
UNITARIO
3er ENTREGA]]</f>
        <v>0</v>
      </c>
      <c r="Q85" s="10"/>
      <c r="R85" s="10"/>
      <c r="S85" s="10"/>
      <c r="T85" s="10"/>
      <c r="U85" s="10"/>
      <c r="V85" s="10"/>
      <c r="W85" s="25"/>
    </row>
    <row r="86" spans="1:23" ht="27" x14ac:dyDescent="0.25">
      <c r="A86" s="9">
        <v>84</v>
      </c>
      <c r="B86" s="3"/>
      <c r="C86" s="11" t="s">
        <v>93</v>
      </c>
      <c r="D86" s="22">
        <v>44000</v>
      </c>
      <c r="E86" s="22">
        <v>26400</v>
      </c>
      <c r="F86" s="26"/>
      <c r="G86" s="16"/>
      <c r="H86" s="16">
        <f>Productos[[#This Row],[PRECIO
UNITARIO
1ER ENTREGA]]*Productos[[#This Row],[CANTIDAD
OFRECIDA
1ER ENTREGA]]</f>
        <v>0</v>
      </c>
      <c r="I86" s="22">
        <v>8800</v>
      </c>
      <c r="J86" s="26"/>
      <c r="K86" s="7"/>
      <c r="L86" s="7">
        <f>Productos[[#This Row],[PRECIO
UNITARIO
2da ENTREGA]]*Productos[[#This Row],[CANTIDAD
OFRECIDA
2da ENTREGA]]</f>
        <v>0</v>
      </c>
      <c r="M86" s="22">
        <v>8800</v>
      </c>
      <c r="N86" s="26"/>
      <c r="O86" s="7"/>
      <c r="P86" s="7">
        <f>Productos[[#This Row],[CANTIDAD
OFRECIDA
3er ENTREGA]]*Productos[[#This Row],[PRECIO
UNITARIO
3er ENTREGA]]</f>
        <v>0</v>
      </c>
      <c r="Q86" s="10"/>
      <c r="R86" s="10"/>
      <c r="S86" s="10"/>
      <c r="T86" s="10"/>
      <c r="U86" s="10"/>
      <c r="V86" s="10"/>
      <c r="W86" s="25"/>
    </row>
    <row r="87" spans="1:23" x14ac:dyDescent="0.25">
      <c r="A87" s="9">
        <v>85</v>
      </c>
      <c r="B87" s="3"/>
      <c r="C87" s="11" t="s">
        <v>94</v>
      </c>
      <c r="D87" s="22">
        <v>59700</v>
      </c>
      <c r="E87" s="22">
        <v>35820</v>
      </c>
      <c r="F87" s="26"/>
      <c r="G87" s="16"/>
      <c r="H87" s="16">
        <f>Productos[[#This Row],[PRECIO
UNITARIO
1ER ENTREGA]]*Productos[[#This Row],[CANTIDAD
OFRECIDA
1ER ENTREGA]]</f>
        <v>0</v>
      </c>
      <c r="I87" s="22">
        <v>11940</v>
      </c>
      <c r="J87" s="26"/>
      <c r="K87" s="7"/>
      <c r="L87" s="7">
        <f>Productos[[#This Row],[PRECIO
UNITARIO
2da ENTREGA]]*Productos[[#This Row],[CANTIDAD
OFRECIDA
2da ENTREGA]]</f>
        <v>0</v>
      </c>
      <c r="M87" s="22">
        <v>11940</v>
      </c>
      <c r="N87" s="26"/>
      <c r="O87" s="7"/>
      <c r="P87" s="7">
        <f>Productos[[#This Row],[CANTIDAD
OFRECIDA
3er ENTREGA]]*Productos[[#This Row],[PRECIO
UNITARIO
3er ENTREGA]]</f>
        <v>0</v>
      </c>
      <c r="Q87" s="10"/>
      <c r="R87" s="10"/>
      <c r="S87" s="10"/>
      <c r="T87" s="10"/>
      <c r="U87" s="10"/>
      <c r="V87" s="10"/>
      <c r="W87" s="25"/>
    </row>
    <row r="88" spans="1:23" x14ac:dyDescent="0.25">
      <c r="A88" s="9">
        <v>86</v>
      </c>
      <c r="B88" s="3"/>
      <c r="C88" s="11" t="s">
        <v>95</v>
      </c>
      <c r="D88" s="22">
        <v>34800</v>
      </c>
      <c r="E88" s="22">
        <v>20880</v>
      </c>
      <c r="F88" s="26"/>
      <c r="G88" s="16"/>
      <c r="H88" s="16">
        <f>Productos[[#This Row],[PRECIO
UNITARIO
1ER ENTREGA]]*Productos[[#This Row],[CANTIDAD
OFRECIDA
1ER ENTREGA]]</f>
        <v>0</v>
      </c>
      <c r="I88" s="22">
        <v>6960</v>
      </c>
      <c r="J88" s="26"/>
      <c r="K88" s="7"/>
      <c r="L88" s="7">
        <f>Productos[[#This Row],[PRECIO
UNITARIO
2da ENTREGA]]*Productos[[#This Row],[CANTIDAD
OFRECIDA
2da ENTREGA]]</f>
        <v>0</v>
      </c>
      <c r="M88" s="22">
        <v>6960</v>
      </c>
      <c r="N88" s="26"/>
      <c r="O88" s="7"/>
      <c r="P88" s="7">
        <f>Productos[[#This Row],[CANTIDAD
OFRECIDA
3er ENTREGA]]*Productos[[#This Row],[PRECIO
UNITARIO
3er ENTREGA]]</f>
        <v>0</v>
      </c>
      <c r="Q88" s="10"/>
      <c r="R88" s="10"/>
      <c r="S88" s="10"/>
      <c r="T88" s="10"/>
      <c r="U88" s="10"/>
      <c r="V88" s="10"/>
      <c r="W88" s="25"/>
    </row>
    <row r="89" spans="1:23" x14ac:dyDescent="0.25">
      <c r="A89" s="9">
        <v>87</v>
      </c>
      <c r="B89" s="3"/>
      <c r="C89" s="11" t="s">
        <v>96</v>
      </c>
      <c r="D89" s="22">
        <v>500</v>
      </c>
      <c r="E89" s="22">
        <v>300</v>
      </c>
      <c r="F89" s="26"/>
      <c r="G89" s="16"/>
      <c r="H89" s="16">
        <f>Productos[[#This Row],[PRECIO
UNITARIO
1ER ENTREGA]]*Productos[[#This Row],[CANTIDAD
OFRECIDA
1ER ENTREGA]]</f>
        <v>0</v>
      </c>
      <c r="I89" s="22">
        <v>100</v>
      </c>
      <c r="J89" s="26"/>
      <c r="K89" s="7"/>
      <c r="L89" s="7">
        <f>Productos[[#This Row],[PRECIO
UNITARIO
2da ENTREGA]]*Productos[[#This Row],[CANTIDAD
OFRECIDA
2da ENTREGA]]</f>
        <v>0</v>
      </c>
      <c r="M89" s="22">
        <v>100</v>
      </c>
      <c r="N89" s="26"/>
      <c r="O89" s="7"/>
      <c r="P89" s="7">
        <f>Productos[[#This Row],[CANTIDAD
OFRECIDA
3er ENTREGA]]*Productos[[#This Row],[PRECIO
UNITARIO
3er ENTREGA]]</f>
        <v>0</v>
      </c>
      <c r="Q89" s="10"/>
      <c r="R89" s="10"/>
      <c r="S89" s="10"/>
      <c r="T89" s="10"/>
      <c r="U89" s="10"/>
      <c r="V89" s="10"/>
      <c r="W89" s="25"/>
    </row>
    <row r="90" spans="1:23" x14ac:dyDescent="0.25">
      <c r="A90" s="9">
        <v>88</v>
      </c>
      <c r="B90" s="3"/>
      <c r="C90" s="11" t="s">
        <v>97</v>
      </c>
      <c r="D90" s="22">
        <v>179000</v>
      </c>
      <c r="E90" s="22">
        <v>107400</v>
      </c>
      <c r="F90" s="26"/>
      <c r="G90" s="16"/>
      <c r="H90" s="16">
        <f>Productos[[#This Row],[PRECIO
UNITARIO
1ER ENTREGA]]*Productos[[#This Row],[CANTIDAD
OFRECIDA
1ER ENTREGA]]</f>
        <v>0</v>
      </c>
      <c r="I90" s="22">
        <v>35800</v>
      </c>
      <c r="J90" s="26"/>
      <c r="K90" s="7"/>
      <c r="L90" s="7">
        <f>Productos[[#This Row],[PRECIO
UNITARIO
2da ENTREGA]]*Productos[[#This Row],[CANTIDAD
OFRECIDA
2da ENTREGA]]</f>
        <v>0</v>
      </c>
      <c r="M90" s="22">
        <v>35800</v>
      </c>
      <c r="N90" s="26"/>
      <c r="O90" s="7"/>
      <c r="P90" s="7">
        <f>Productos[[#This Row],[CANTIDAD
OFRECIDA
3er ENTREGA]]*Productos[[#This Row],[PRECIO
UNITARIO
3er ENTREGA]]</f>
        <v>0</v>
      </c>
      <c r="Q90" s="10"/>
      <c r="R90" s="10"/>
      <c r="S90" s="10"/>
      <c r="T90" s="10"/>
      <c r="U90" s="10"/>
      <c r="V90" s="10"/>
      <c r="W90" s="25"/>
    </row>
    <row r="91" spans="1:23" x14ac:dyDescent="0.25">
      <c r="A91" s="9">
        <v>89</v>
      </c>
      <c r="B91" s="3"/>
      <c r="C91" s="11" t="s">
        <v>98</v>
      </c>
      <c r="D91" s="22">
        <v>4300</v>
      </c>
      <c r="E91" s="22">
        <v>2580</v>
      </c>
      <c r="F91" s="26"/>
      <c r="G91" s="16"/>
      <c r="H91" s="16">
        <f>Productos[[#This Row],[PRECIO
UNITARIO
1ER ENTREGA]]*Productos[[#This Row],[CANTIDAD
OFRECIDA
1ER ENTREGA]]</f>
        <v>0</v>
      </c>
      <c r="I91" s="22">
        <v>860</v>
      </c>
      <c r="J91" s="26"/>
      <c r="K91" s="7"/>
      <c r="L91" s="7">
        <f>Productos[[#This Row],[PRECIO
UNITARIO
2da ENTREGA]]*Productos[[#This Row],[CANTIDAD
OFRECIDA
2da ENTREGA]]</f>
        <v>0</v>
      </c>
      <c r="M91" s="22">
        <v>860</v>
      </c>
      <c r="N91" s="26"/>
      <c r="O91" s="7"/>
      <c r="P91" s="7">
        <f>Productos[[#This Row],[CANTIDAD
OFRECIDA
3er ENTREGA]]*Productos[[#This Row],[PRECIO
UNITARIO
3er ENTREGA]]</f>
        <v>0</v>
      </c>
      <c r="Q91" s="10"/>
      <c r="R91" s="10"/>
      <c r="S91" s="10"/>
      <c r="T91" s="10"/>
      <c r="U91" s="10"/>
      <c r="V91" s="10"/>
      <c r="W91" s="25"/>
    </row>
    <row r="92" spans="1:23" x14ac:dyDescent="0.25">
      <c r="A92" s="9">
        <v>90</v>
      </c>
      <c r="B92" s="3"/>
      <c r="C92" s="11" t="s">
        <v>99</v>
      </c>
      <c r="D92" s="22">
        <v>300</v>
      </c>
      <c r="E92" s="22">
        <v>180</v>
      </c>
      <c r="F92" s="26"/>
      <c r="G92" s="16"/>
      <c r="H92" s="16">
        <f>Productos[[#This Row],[PRECIO
UNITARIO
1ER ENTREGA]]*Productos[[#This Row],[CANTIDAD
OFRECIDA
1ER ENTREGA]]</f>
        <v>0</v>
      </c>
      <c r="I92" s="22">
        <v>60</v>
      </c>
      <c r="J92" s="26"/>
      <c r="K92" s="7"/>
      <c r="L92" s="7">
        <f>Productos[[#This Row],[PRECIO
UNITARIO
2da ENTREGA]]*Productos[[#This Row],[CANTIDAD
OFRECIDA
2da ENTREGA]]</f>
        <v>0</v>
      </c>
      <c r="M92" s="22">
        <v>60</v>
      </c>
      <c r="N92" s="26"/>
      <c r="O92" s="7"/>
      <c r="P92" s="7">
        <f>Productos[[#This Row],[CANTIDAD
OFRECIDA
3er ENTREGA]]*Productos[[#This Row],[PRECIO
UNITARIO
3er ENTREGA]]</f>
        <v>0</v>
      </c>
      <c r="Q92" s="10"/>
      <c r="R92" s="10"/>
      <c r="S92" s="10"/>
      <c r="T92" s="10"/>
      <c r="U92" s="10"/>
      <c r="V92" s="10"/>
      <c r="W92" s="25"/>
    </row>
    <row r="93" spans="1:23" ht="40.5" x14ac:dyDescent="0.25">
      <c r="A93" s="9">
        <v>91</v>
      </c>
      <c r="B93" s="3"/>
      <c r="C93" s="11" t="s">
        <v>100</v>
      </c>
      <c r="D93" s="22">
        <v>1100</v>
      </c>
      <c r="E93" s="22">
        <v>660</v>
      </c>
      <c r="F93" s="26"/>
      <c r="G93" s="16"/>
      <c r="H93" s="16">
        <f>Productos[[#This Row],[PRECIO
UNITARIO
1ER ENTREGA]]*Productos[[#This Row],[CANTIDAD
OFRECIDA
1ER ENTREGA]]</f>
        <v>0</v>
      </c>
      <c r="I93" s="22">
        <v>220</v>
      </c>
      <c r="J93" s="26"/>
      <c r="K93" s="7"/>
      <c r="L93" s="7">
        <f>Productos[[#This Row],[PRECIO
UNITARIO
2da ENTREGA]]*Productos[[#This Row],[CANTIDAD
OFRECIDA
2da ENTREGA]]</f>
        <v>0</v>
      </c>
      <c r="M93" s="22">
        <v>220</v>
      </c>
      <c r="N93" s="26"/>
      <c r="O93" s="7"/>
      <c r="P93" s="7">
        <f>Productos[[#This Row],[CANTIDAD
OFRECIDA
3er ENTREGA]]*Productos[[#This Row],[PRECIO
UNITARIO
3er ENTREGA]]</f>
        <v>0</v>
      </c>
      <c r="Q93" s="10"/>
      <c r="R93" s="10"/>
      <c r="S93" s="10"/>
      <c r="T93" s="10"/>
      <c r="U93" s="10"/>
      <c r="V93" s="10"/>
      <c r="W93" s="25"/>
    </row>
    <row r="94" spans="1:23" x14ac:dyDescent="0.25">
      <c r="A94" s="9">
        <v>92</v>
      </c>
      <c r="B94" s="3"/>
      <c r="C94" s="11" t="s">
        <v>101</v>
      </c>
      <c r="D94" s="22">
        <v>55500</v>
      </c>
      <c r="E94" s="22">
        <v>33300</v>
      </c>
      <c r="F94" s="26"/>
      <c r="G94" s="16"/>
      <c r="H94" s="16">
        <f>Productos[[#This Row],[PRECIO
UNITARIO
1ER ENTREGA]]*Productos[[#This Row],[CANTIDAD
OFRECIDA
1ER ENTREGA]]</f>
        <v>0</v>
      </c>
      <c r="I94" s="22">
        <v>11100</v>
      </c>
      <c r="J94" s="26"/>
      <c r="K94" s="7"/>
      <c r="L94" s="7">
        <f>Productos[[#This Row],[PRECIO
UNITARIO
2da ENTREGA]]*Productos[[#This Row],[CANTIDAD
OFRECIDA
2da ENTREGA]]</f>
        <v>0</v>
      </c>
      <c r="M94" s="22">
        <v>11100</v>
      </c>
      <c r="N94" s="26"/>
      <c r="O94" s="7"/>
      <c r="P94" s="7">
        <f>Productos[[#This Row],[CANTIDAD
OFRECIDA
3er ENTREGA]]*Productos[[#This Row],[PRECIO
UNITARIO
3er ENTREGA]]</f>
        <v>0</v>
      </c>
      <c r="Q94" s="10"/>
      <c r="R94" s="10"/>
      <c r="S94" s="10"/>
      <c r="T94" s="10"/>
      <c r="U94" s="10"/>
      <c r="V94" s="10"/>
      <c r="W94" s="25"/>
    </row>
    <row r="95" spans="1:23" ht="16.5" thickBot="1" x14ac:dyDescent="0.3">
      <c r="A95" s="8" t="s">
        <v>102</v>
      </c>
      <c r="B95" s="12"/>
      <c r="C95" s="2"/>
      <c r="D95" s="1"/>
      <c r="E95" s="5"/>
      <c r="F95" s="5"/>
      <c r="H95" s="13">
        <f>SUBTOTAL(109,Productos[TOTAL
(P x Q)
1ER ENTREGA])</f>
        <v>0</v>
      </c>
      <c r="I95" s="13"/>
      <c r="J95" s="13"/>
      <c r="K95" s="13"/>
      <c r="L95" s="13">
        <f>SUBTOTAL(109,Productos[TOTAL
(P x Q)
2da ENTREGA])</f>
        <v>0</v>
      </c>
      <c r="M95" s="13"/>
      <c r="N95" s="13"/>
      <c r="O95" s="13"/>
      <c r="P95" s="13">
        <f>SUBTOTAL(109,Productos[TOTAL
(P x Q)
3er ENTREGA])</f>
        <v>0</v>
      </c>
      <c r="Q95" s="2"/>
      <c r="R95" s="1"/>
      <c r="S95" s="1"/>
      <c r="T95" s="1"/>
      <c r="U95" s="1"/>
      <c r="V95" s="1"/>
      <c r="W95" s="1"/>
    </row>
    <row r="96" spans="1:23" ht="30.75" thickBot="1" x14ac:dyDescent="0.3">
      <c r="H96" s="23"/>
      <c r="L96" s="23"/>
      <c r="M96" s="27" t="s">
        <v>127</v>
      </c>
      <c r="N96" s="28">
        <f>Productos[[#Totals],[TOTAL
(P x Q)
1ER ENTREGA]]+Productos[[#Totals],[TOTAL
(P x Q)
2da ENTREGA]]+Productos[[#Totals],[TOTAL
(P x Q)
3er ENTREGA]]</f>
        <v>0</v>
      </c>
      <c r="O96" s="29" t="s">
        <v>103</v>
      </c>
      <c r="P96" s="23"/>
    </row>
    <row r="97" spans="1:22" x14ac:dyDescent="0.25">
      <c r="H97" s="23"/>
      <c r="L97" s="23"/>
      <c r="P97" s="23"/>
    </row>
    <row r="98" spans="1:22" ht="51.75" customHeight="1" x14ac:dyDescent="0.25">
      <c r="A98" s="34" t="s">
        <v>104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1:22" ht="40.5" x14ac:dyDescent="0.25">
      <c r="A99" s="15" t="s">
        <v>0</v>
      </c>
      <c r="B99" s="15" t="s">
        <v>4</v>
      </c>
      <c r="C99" s="15" t="s">
        <v>1</v>
      </c>
      <c r="D99" s="15" t="s">
        <v>5</v>
      </c>
      <c r="E99" s="19" t="s">
        <v>115</v>
      </c>
      <c r="F99" s="19" t="s">
        <v>116</v>
      </c>
      <c r="G99" s="19" t="s">
        <v>117</v>
      </c>
      <c r="H99" s="19" t="s">
        <v>118</v>
      </c>
      <c r="I99" s="20" t="s">
        <v>119</v>
      </c>
      <c r="J99" s="20" t="s">
        <v>120</v>
      </c>
      <c r="K99" s="20" t="s">
        <v>121</v>
      </c>
      <c r="L99" s="20" t="s">
        <v>122</v>
      </c>
      <c r="M99" s="21" t="s">
        <v>123</v>
      </c>
      <c r="N99" s="21" t="s">
        <v>124</v>
      </c>
      <c r="O99" s="21" t="s">
        <v>125</v>
      </c>
      <c r="P99" s="21" t="s">
        <v>126</v>
      </c>
      <c r="Q99" s="15" t="s">
        <v>6</v>
      </c>
      <c r="R99" s="15" t="s">
        <v>7</v>
      </c>
      <c r="S99" s="15" t="s">
        <v>8</v>
      </c>
      <c r="T99" s="15" t="s">
        <v>2</v>
      </c>
      <c r="U99" s="15" t="s">
        <v>3</v>
      </c>
      <c r="V99" s="36" t="s">
        <v>128</v>
      </c>
    </row>
    <row r="100" spans="1:22" x14ac:dyDescent="0.25">
      <c r="A100" s="9">
        <v>1</v>
      </c>
      <c r="B100" s="9"/>
      <c r="C100" s="11"/>
      <c r="D100" s="22"/>
      <c r="E100" s="22"/>
      <c r="F100" s="22"/>
      <c r="G100" s="24"/>
      <c r="H100" s="16">
        <f>Alternativos[[#This Row],[CANTIDAD
OFRECIDA
1ER ENTREGA]]*Alternativos[[#This Row],[PRECIO
UNITARIO
1ER ENTREGA]]</f>
        <v>0</v>
      </c>
      <c r="I100" s="22"/>
      <c r="J100" s="22"/>
      <c r="K100" s="24"/>
      <c r="L100" s="16">
        <f>Alternativos[[#This Row],[CANTIDAD
OFRECIDA
2da ENTREGA]]*Alternativos[[#This Row],[PRECIO
UNITARIO
2da ENTREGA]]</f>
        <v>0</v>
      </c>
      <c r="M100" s="22"/>
      <c r="N100" s="22"/>
      <c r="O100" s="24"/>
      <c r="P100" s="16">
        <f>Alternativos[[#This Row],[CANTIDAD
OFRECIDA
3er ENTREGA]]*Alternativos[[#This Row],[PRECIO
UNITARIO
3er ENTREGA]]</f>
        <v>0</v>
      </c>
      <c r="Q100" s="10"/>
      <c r="R100" s="10"/>
      <c r="S100" s="10"/>
      <c r="T100" s="10"/>
      <c r="U100" s="10"/>
      <c r="V100" s="38"/>
    </row>
    <row r="101" spans="1:22" x14ac:dyDescent="0.25">
      <c r="A101" s="9">
        <v>2</v>
      </c>
      <c r="B101" s="9"/>
      <c r="C101" s="11"/>
      <c r="D101" s="22"/>
      <c r="E101" s="22"/>
      <c r="F101" s="22"/>
      <c r="G101" s="24"/>
      <c r="H101" s="6">
        <f>Alternativos[[#This Row],[CANTIDAD
OFRECIDA
1ER ENTREGA]]*Alternativos[[#This Row],[PRECIO
UNITARIO
1ER ENTREGA]]</f>
        <v>0</v>
      </c>
      <c r="I101" s="22"/>
      <c r="J101" s="22"/>
      <c r="K101" s="24"/>
      <c r="L101" s="6">
        <f>Alternativos[[#This Row],[CANTIDAD
OFRECIDA
2da ENTREGA]]*Alternativos[[#This Row],[PRECIO
UNITARIO
2da ENTREGA]]</f>
        <v>0</v>
      </c>
      <c r="M101" s="22"/>
      <c r="N101" s="22"/>
      <c r="O101" s="24"/>
      <c r="P101" s="6">
        <f>Alternativos[[#This Row],[CANTIDAD
OFRECIDA
3er ENTREGA]]*Alternativos[[#This Row],[PRECIO
UNITARIO
3er ENTREGA]]</f>
        <v>0</v>
      </c>
      <c r="Q101" s="10"/>
      <c r="R101" s="10"/>
      <c r="S101" s="10"/>
      <c r="T101" s="10"/>
      <c r="U101" s="10"/>
      <c r="V101" s="38"/>
    </row>
    <row r="102" spans="1:22" x14ac:dyDescent="0.25">
      <c r="A102" s="9">
        <v>3</v>
      </c>
      <c r="B102" s="9"/>
      <c r="C102" s="11"/>
      <c r="D102" s="22"/>
      <c r="E102" s="22"/>
      <c r="F102" s="22"/>
      <c r="G102" s="24"/>
      <c r="H102" s="6">
        <f>Alternativos[[#This Row],[CANTIDAD
OFRECIDA
1ER ENTREGA]]*Alternativos[[#This Row],[PRECIO
UNITARIO
1ER ENTREGA]]</f>
        <v>0</v>
      </c>
      <c r="I102" s="22"/>
      <c r="J102" s="22"/>
      <c r="K102" s="24"/>
      <c r="L102" s="6">
        <f>Alternativos[[#This Row],[CANTIDAD
OFRECIDA
2da ENTREGA]]*Alternativos[[#This Row],[PRECIO
UNITARIO
2da ENTREGA]]</f>
        <v>0</v>
      </c>
      <c r="M102" s="22"/>
      <c r="N102" s="22"/>
      <c r="O102" s="24"/>
      <c r="P102" s="6">
        <f>Alternativos[[#This Row],[CANTIDAD
OFRECIDA
3er ENTREGA]]*Alternativos[[#This Row],[PRECIO
UNITARIO
3er ENTREGA]]</f>
        <v>0</v>
      </c>
      <c r="Q102" s="10"/>
      <c r="R102" s="10"/>
      <c r="S102" s="10"/>
      <c r="T102" s="10"/>
      <c r="U102" s="10"/>
      <c r="V102" s="38"/>
    </row>
    <row r="103" spans="1:22" x14ac:dyDescent="0.25">
      <c r="A103" s="9">
        <v>4</v>
      </c>
      <c r="B103" s="9"/>
      <c r="C103" s="11"/>
      <c r="D103" s="22"/>
      <c r="E103" s="22"/>
      <c r="F103" s="22"/>
      <c r="G103" s="24"/>
      <c r="H103" s="6">
        <f>Alternativos[[#This Row],[CANTIDAD
OFRECIDA
1ER ENTREGA]]*Alternativos[[#This Row],[PRECIO
UNITARIO
1ER ENTREGA]]</f>
        <v>0</v>
      </c>
      <c r="I103" s="22"/>
      <c r="J103" s="22"/>
      <c r="K103" s="24"/>
      <c r="L103" s="6">
        <f>Alternativos[[#This Row],[CANTIDAD
OFRECIDA
2da ENTREGA]]*Alternativos[[#This Row],[PRECIO
UNITARIO
2da ENTREGA]]</f>
        <v>0</v>
      </c>
      <c r="M103" s="22"/>
      <c r="N103" s="22"/>
      <c r="O103" s="24"/>
      <c r="P103" s="6">
        <f>Alternativos[[#This Row],[CANTIDAD
OFRECIDA
3er ENTREGA]]*Alternativos[[#This Row],[PRECIO
UNITARIO
3er ENTREGA]]</f>
        <v>0</v>
      </c>
      <c r="Q103" s="10"/>
      <c r="R103" s="10"/>
      <c r="S103" s="10"/>
      <c r="T103" s="10"/>
      <c r="U103" s="10"/>
      <c r="V103" s="38"/>
    </row>
    <row r="104" spans="1:22" x14ac:dyDescent="0.25">
      <c r="A104" s="9">
        <v>5</v>
      </c>
      <c r="B104" s="9"/>
      <c r="C104" s="11"/>
      <c r="D104" s="22"/>
      <c r="E104" s="22"/>
      <c r="F104" s="22"/>
      <c r="G104" s="24"/>
      <c r="H104" s="6">
        <f>Alternativos[[#This Row],[CANTIDAD
OFRECIDA
1ER ENTREGA]]*Alternativos[[#This Row],[PRECIO
UNITARIO
1ER ENTREGA]]</f>
        <v>0</v>
      </c>
      <c r="I104" s="22"/>
      <c r="J104" s="22"/>
      <c r="K104" s="24"/>
      <c r="L104" s="6">
        <f>Alternativos[[#This Row],[CANTIDAD
OFRECIDA
2da ENTREGA]]*Alternativos[[#This Row],[PRECIO
UNITARIO
2da ENTREGA]]</f>
        <v>0</v>
      </c>
      <c r="M104" s="22"/>
      <c r="N104" s="22"/>
      <c r="O104" s="24"/>
      <c r="P104" s="6">
        <f>Alternativos[[#This Row],[CANTIDAD
OFRECIDA
3er ENTREGA]]*Alternativos[[#This Row],[PRECIO
UNITARIO
3er ENTREGA]]</f>
        <v>0</v>
      </c>
      <c r="Q104" s="10"/>
      <c r="R104" s="10"/>
      <c r="S104" s="10"/>
      <c r="T104" s="10"/>
      <c r="U104" s="10"/>
      <c r="V104" s="38"/>
    </row>
    <row r="105" spans="1:22" x14ac:dyDescent="0.25">
      <c r="A105" s="9">
        <v>6</v>
      </c>
      <c r="B105" s="9"/>
      <c r="C105" s="11"/>
      <c r="D105" s="22"/>
      <c r="E105" s="22"/>
      <c r="F105" s="22"/>
      <c r="G105" s="24"/>
      <c r="H105" s="6">
        <f>Alternativos[[#This Row],[CANTIDAD
OFRECIDA
1ER ENTREGA]]*Alternativos[[#This Row],[PRECIO
UNITARIO
1ER ENTREGA]]</f>
        <v>0</v>
      </c>
      <c r="I105" s="22"/>
      <c r="J105" s="22"/>
      <c r="K105" s="24"/>
      <c r="L105" s="6">
        <f>Alternativos[[#This Row],[CANTIDAD
OFRECIDA
2da ENTREGA]]*Alternativos[[#This Row],[PRECIO
UNITARIO
2da ENTREGA]]</f>
        <v>0</v>
      </c>
      <c r="M105" s="22"/>
      <c r="N105" s="22"/>
      <c r="O105" s="24"/>
      <c r="P105" s="6">
        <f>Alternativos[[#This Row],[CANTIDAD
OFRECIDA
3er ENTREGA]]*Alternativos[[#This Row],[PRECIO
UNITARIO
3er ENTREGA]]</f>
        <v>0</v>
      </c>
      <c r="Q105" s="10"/>
      <c r="R105" s="10"/>
      <c r="S105" s="10"/>
      <c r="T105" s="10"/>
      <c r="U105" s="10"/>
      <c r="V105" s="38"/>
    </row>
    <row r="106" spans="1:22" x14ac:dyDescent="0.25">
      <c r="A106" s="9">
        <v>7</v>
      </c>
      <c r="B106" s="9"/>
      <c r="C106" s="11"/>
      <c r="D106" s="22"/>
      <c r="E106" s="22"/>
      <c r="F106" s="22"/>
      <c r="G106" s="24"/>
      <c r="H106" s="6">
        <f>Alternativos[[#This Row],[CANTIDAD
OFRECIDA
1ER ENTREGA]]*Alternativos[[#This Row],[PRECIO
UNITARIO
1ER ENTREGA]]</f>
        <v>0</v>
      </c>
      <c r="I106" s="22"/>
      <c r="J106" s="22"/>
      <c r="K106" s="24"/>
      <c r="L106" s="6">
        <f>Alternativos[[#This Row],[CANTIDAD
OFRECIDA
2da ENTREGA]]*Alternativos[[#This Row],[PRECIO
UNITARIO
2da ENTREGA]]</f>
        <v>0</v>
      </c>
      <c r="M106" s="22"/>
      <c r="N106" s="22"/>
      <c r="O106" s="24"/>
      <c r="P106" s="6">
        <f>Alternativos[[#This Row],[CANTIDAD
OFRECIDA
3er ENTREGA]]*Alternativos[[#This Row],[PRECIO
UNITARIO
3er ENTREGA]]</f>
        <v>0</v>
      </c>
      <c r="Q106" s="10"/>
      <c r="R106" s="10"/>
      <c r="S106" s="10"/>
      <c r="T106" s="10"/>
      <c r="U106" s="10"/>
      <c r="V106" s="38"/>
    </row>
    <row r="107" spans="1:22" x14ac:dyDescent="0.25">
      <c r="A107" s="9">
        <v>8</v>
      </c>
      <c r="B107" s="9"/>
      <c r="C107" s="11"/>
      <c r="D107" s="22"/>
      <c r="E107" s="22"/>
      <c r="F107" s="22"/>
      <c r="G107" s="24"/>
      <c r="H107" s="6">
        <f>Alternativos[[#This Row],[CANTIDAD
OFRECIDA
1ER ENTREGA]]*Alternativos[[#This Row],[PRECIO
UNITARIO
1ER ENTREGA]]</f>
        <v>0</v>
      </c>
      <c r="I107" s="22"/>
      <c r="J107" s="22"/>
      <c r="K107" s="24"/>
      <c r="L107" s="6">
        <f>Alternativos[[#This Row],[CANTIDAD
OFRECIDA
2da ENTREGA]]*Alternativos[[#This Row],[PRECIO
UNITARIO
2da ENTREGA]]</f>
        <v>0</v>
      </c>
      <c r="M107" s="22"/>
      <c r="N107" s="22"/>
      <c r="O107" s="24"/>
      <c r="P107" s="6">
        <f>Alternativos[[#This Row],[CANTIDAD
OFRECIDA
3er ENTREGA]]*Alternativos[[#This Row],[PRECIO
UNITARIO
3er ENTREGA]]</f>
        <v>0</v>
      </c>
      <c r="Q107" s="10"/>
      <c r="R107" s="10"/>
      <c r="S107" s="10"/>
      <c r="T107" s="10"/>
      <c r="U107" s="10"/>
      <c r="V107" s="38"/>
    </row>
    <row r="108" spans="1:22" x14ac:dyDescent="0.25">
      <c r="A108" s="9">
        <v>9</v>
      </c>
      <c r="B108" s="9"/>
      <c r="C108" s="11"/>
      <c r="D108" s="22"/>
      <c r="E108" s="22"/>
      <c r="F108" s="22"/>
      <c r="G108" s="24"/>
      <c r="H108" s="6">
        <f>Alternativos[[#This Row],[CANTIDAD
OFRECIDA
1ER ENTREGA]]*Alternativos[[#This Row],[PRECIO
UNITARIO
1ER ENTREGA]]</f>
        <v>0</v>
      </c>
      <c r="I108" s="22"/>
      <c r="J108" s="22"/>
      <c r="K108" s="24"/>
      <c r="L108" s="6">
        <f>Alternativos[[#This Row],[CANTIDAD
OFRECIDA
2da ENTREGA]]*Alternativos[[#This Row],[PRECIO
UNITARIO
2da ENTREGA]]</f>
        <v>0</v>
      </c>
      <c r="M108" s="22"/>
      <c r="N108" s="22"/>
      <c r="O108" s="24"/>
      <c r="P108" s="6">
        <f>Alternativos[[#This Row],[CANTIDAD
OFRECIDA
3er ENTREGA]]*Alternativos[[#This Row],[PRECIO
UNITARIO
3er ENTREGA]]</f>
        <v>0</v>
      </c>
      <c r="Q108" s="10"/>
      <c r="R108" s="10"/>
      <c r="S108" s="10"/>
      <c r="T108" s="10"/>
      <c r="U108" s="10"/>
      <c r="V108" s="38"/>
    </row>
    <row r="109" spans="1:22" x14ac:dyDescent="0.25">
      <c r="A109" s="9">
        <v>10</v>
      </c>
      <c r="B109" s="9"/>
      <c r="C109" s="11"/>
      <c r="D109" s="22"/>
      <c r="E109" s="22"/>
      <c r="F109" s="22"/>
      <c r="G109" s="24"/>
      <c r="H109" s="6">
        <f>Alternativos[[#This Row],[CANTIDAD
OFRECIDA
1ER ENTREGA]]*Alternativos[[#This Row],[PRECIO
UNITARIO
1ER ENTREGA]]</f>
        <v>0</v>
      </c>
      <c r="I109" s="22"/>
      <c r="J109" s="22"/>
      <c r="K109" s="24"/>
      <c r="L109" s="6">
        <f>Alternativos[[#This Row],[CANTIDAD
OFRECIDA
2da ENTREGA]]*Alternativos[[#This Row],[PRECIO
UNITARIO
2da ENTREGA]]</f>
        <v>0</v>
      </c>
      <c r="M109" s="22"/>
      <c r="N109" s="22"/>
      <c r="O109" s="24"/>
      <c r="P109" s="6">
        <f>Alternativos[[#This Row],[CANTIDAD
OFRECIDA
3er ENTREGA]]*Alternativos[[#This Row],[PRECIO
UNITARIO
3er ENTREGA]]</f>
        <v>0</v>
      </c>
      <c r="Q109" s="10"/>
      <c r="R109" s="10"/>
      <c r="S109" s="10"/>
      <c r="T109" s="10"/>
      <c r="U109" s="10"/>
      <c r="V109" s="38"/>
    </row>
    <row r="110" spans="1:22" x14ac:dyDescent="0.25">
      <c r="A110" s="9">
        <v>11</v>
      </c>
      <c r="B110" s="9"/>
      <c r="C110" s="11"/>
      <c r="D110" s="22"/>
      <c r="E110" s="22"/>
      <c r="F110" s="22"/>
      <c r="G110" s="24"/>
      <c r="H110" s="6">
        <f>Alternativos[[#This Row],[CANTIDAD
OFRECIDA
1ER ENTREGA]]*Alternativos[[#This Row],[PRECIO
UNITARIO
1ER ENTREGA]]</f>
        <v>0</v>
      </c>
      <c r="I110" s="22"/>
      <c r="J110" s="22"/>
      <c r="K110" s="24"/>
      <c r="L110" s="6">
        <f>Alternativos[[#This Row],[CANTIDAD
OFRECIDA
2da ENTREGA]]*Alternativos[[#This Row],[PRECIO
UNITARIO
2da ENTREGA]]</f>
        <v>0</v>
      </c>
      <c r="M110" s="22"/>
      <c r="N110" s="22"/>
      <c r="O110" s="24"/>
      <c r="P110" s="6">
        <f>Alternativos[[#This Row],[CANTIDAD
OFRECIDA
3er ENTREGA]]*Alternativos[[#This Row],[PRECIO
UNITARIO
3er ENTREGA]]</f>
        <v>0</v>
      </c>
      <c r="Q110" s="10"/>
      <c r="R110" s="10"/>
      <c r="S110" s="10"/>
      <c r="T110" s="10"/>
      <c r="U110" s="10"/>
      <c r="V110" s="38"/>
    </row>
    <row r="111" spans="1:22" x14ac:dyDescent="0.25">
      <c r="A111" s="9">
        <v>12</v>
      </c>
      <c r="B111" s="9"/>
      <c r="C111" s="11"/>
      <c r="D111" s="22"/>
      <c r="E111" s="22"/>
      <c r="F111" s="22"/>
      <c r="G111" s="24"/>
      <c r="H111" s="6">
        <f>Alternativos[[#This Row],[CANTIDAD
OFRECIDA
1ER ENTREGA]]*Alternativos[[#This Row],[PRECIO
UNITARIO
1ER ENTREGA]]</f>
        <v>0</v>
      </c>
      <c r="I111" s="22"/>
      <c r="J111" s="22"/>
      <c r="K111" s="24"/>
      <c r="L111" s="6">
        <f>Alternativos[[#This Row],[CANTIDAD
OFRECIDA
2da ENTREGA]]*Alternativos[[#This Row],[PRECIO
UNITARIO
2da ENTREGA]]</f>
        <v>0</v>
      </c>
      <c r="M111" s="22"/>
      <c r="N111" s="22"/>
      <c r="O111" s="24"/>
      <c r="P111" s="6">
        <f>Alternativos[[#This Row],[CANTIDAD
OFRECIDA
3er ENTREGA]]*Alternativos[[#This Row],[PRECIO
UNITARIO
3er ENTREGA]]</f>
        <v>0</v>
      </c>
      <c r="Q111" s="10"/>
      <c r="R111" s="10"/>
      <c r="S111" s="10"/>
      <c r="T111" s="10"/>
      <c r="U111" s="10"/>
      <c r="V111" s="38"/>
    </row>
    <row r="112" spans="1:22" x14ac:dyDescent="0.25">
      <c r="A112" s="9">
        <v>13</v>
      </c>
      <c r="B112" s="9"/>
      <c r="C112" s="11"/>
      <c r="D112" s="22"/>
      <c r="E112" s="22"/>
      <c r="F112" s="22"/>
      <c r="G112" s="24"/>
      <c r="H112" s="6">
        <f>Alternativos[[#This Row],[CANTIDAD
OFRECIDA
1ER ENTREGA]]*Alternativos[[#This Row],[PRECIO
UNITARIO
1ER ENTREGA]]</f>
        <v>0</v>
      </c>
      <c r="I112" s="22"/>
      <c r="J112" s="22"/>
      <c r="K112" s="24"/>
      <c r="L112" s="6">
        <f>Alternativos[[#This Row],[CANTIDAD
OFRECIDA
2da ENTREGA]]*Alternativos[[#This Row],[PRECIO
UNITARIO
2da ENTREGA]]</f>
        <v>0</v>
      </c>
      <c r="M112" s="22"/>
      <c r="N112" s="22"/>
      <c r="O112" s="24"/>
      <c r="P112" s="6">
        <f>Alternativos[[#This Row],[CANTIDAD
OFRECIDA
3er ENTREGA]]*Alternativos[[#This Row],[PRECIO
UNITARIO
3er ENTREGA]]</f>
        <v>0</v>
      </c>
      <c r="Q112" s="10"/>
      <c r="R112" s="10"/>
      <c r="S112" s="10"/>
      <c r="T112" s="10"/>
      <c r="U112" s="10"/>
      <c r="V112" s="38"/>
    </row>
    <row r="113" spans="1:22" x14ac:dyDescent="0.25">
      <c r="A113" s="9">
        <v>14</v>
      </c>
      <c r="B113" s="9"/>
      <c r="C113" s="11"/>
      <c r="D113" s="22"/>
      <c r="E113" s="22"/>
      <c r="F113" s="22"/>
      <c r="G113" s="24"/>
      <c r="H113" s="6">
        <f>Alternativos[[#This Row],[CANTIDAD
OFRECIDA
1ER ENTREGA]]*Alternativos[[#This Row],[PRECIO
UNITARIO
1ER ENTREGA]]</f>
        <v>0</v>
      </c>
      <c r="I113" s="22"/>
      <c r="J113" s="22"/>
      <c r="K113" s="24"/>
      <c r="L113" s="6">
        <f>Alternativos[[#This Row],[CANTIDAD
OFRECIDA
2da ENTREGA]]*Alternativos[[#This Row],[PRECIO
UNITARIO
2da ENTREGA]]</f>
        <v>0</v>
      </c>
      <c r="M113" s="22"/>
      <c r="N113" s="22"/>
      <c r="O113" s="24"/>
      <c r="P113" s="6">
        <f>Alternativos[[#This Row],[CANTIDAD
OFRECIDA
3er ENTREGA]]*Alternativos[[#This Row],[PRECIO
UNITARIO
3er ENTREGA]]</f>
        <v>0</v>
      </c>
      <c r="Q113" s="10"/>
      <c r="R113" s="10"/>
      <c r="S113" s="10"/>
      <c r="T113" s="10"/>
      <c r="U113" s="10"/>
      <c r="V113" s="38"/>
    </row>
    <row r="114" spans="1:22" x14ac:dyDescent="0.25">
      <c r="A114" s="9">
        <v>15</v>
      </c>
      <c r="B114" s="9"/>
      <c r="C114" s="11"/>
      <c r="D114" s="22"/>
      <c r="E114" s="22"/>
      <c r="F114" s="22"/>
      <c r="G114" s="24"/>
      <c r="H114" s="6">
        <f>Alternativos[[#This Row],[CANTIDAD
OFRECIDA
1ER ENTREGA]]*Alternativos[[#This Row],[PRECIO
UNITARIO
1ER ENTREGA]]</f>
        <v>0</v>
      </c>
      <c r="I114" s="22"/>
      <c r="J114" s="22"/>
      <c r="K114" s="24"/>
      <c r="L114" s="6">
        <f>Alternativos[[#This Row],[CANTIDAD
OFRECIDA
2da ENTREGA]]*Alternativos[[#This Row],[PRECIO
UNITARIO
2da ENTREGA]]</f>
        <v>0</v>
      </c>
      <c r="M114" s="22"/>
      <c r="N114" s="22"/>
      <c r="O114" s="24"/>
      <c r="P114" s="6">
        <f>Alternativos[[#This Row],[CANTIDAD
OFRECIDA
3er ENTREGA]]*Alternativos[[#This Row],[PRECIO
UNITARIO
3er ENTREGA]]</f>
        <v>0</v>
      </c>
      <c r="Q114" s="10"/>
      <c r="R114" s="10"/>
      <c r="S114" s="10"/>
      <c r="T114" s="10"/>
      <c r="U114" s="10"/>
      <c r="V114" s="38"/>
    </row>
    <row r="115" spans="1:22" ht="16.5" thickBot="1" x14ac:dyDescent="0.3">
      <c r="A115" s="9" t="s">
        <v>102</v>
      </c>
      <c r="C115" s="11"/>
      <c r="D115" s="1"/>
      <c r="E115" s="5"/>
      <c r="F115" s="7"/>
      <c r="G115" s="14"/>
      <c r="H115" s="7">
        <f>SUBTOTAL(109,Alternativos[TOTAL
(P x Q)
1ER ENTREGA])</f>
        <v>0</v>
      </c>
      <c r="J115" s="10"/>
      <c r="K115" s="10"/>
      <c r="L115" s="37">
        <f>SUBTOTAL(109,Alternativos[TOTAL
(P x Q)
2da ENTREGA])</f>
        <v>0</v>
      </c>
      <c r="M115" s="10"/>
      <c r="N115" s="8"/>
      <c r="O115" s="8"/>
      <c r="P115" s="37">
        <f>SUBTOTAL(109,Alternativos[TOTAL
(P x Q)
3er ENTREGA])</f>
        <v>0</v>
      </c>
      <c r="Q115" s="8"/>
      <c r="R115" s="8"/>
      <c r="S115" s="8"/>
      <c r="T115" s="8"/>
      <c r="U115" s="8"/>
      <c r="V115" s="8"/>
    </row>
    <row r="116" spans="1:22" ht="30.75" thickBot="1" x14ac:dyDescent="0.3">
      <c r="A116" s="9"/>
      <c r="C116" s="11"/>
      <c r="D116" s="1"/>
      <c r="E116" s="5"/>
      <c r="F116" s="7"/>
      <c r="G116" s="14"/>
      <c r="H116" s="23"/>
      <c r="I116" s="2"/>
      <c r="J116" s="10"/>
      <c r="K116" s="10"/>
      <c r="M116" s="27" t="s">
        <v>127</v>
      </c>
      <c r="N116" s="28">
        <f>Alternativos[[#Totals],[TOTAL
(P x Q)
3er ENTREGA]]+Alternativos[[#Totals],[TOTAL
(P x Q)
2da ENTREGA]]+Alternativos[[#Totals],[TOTAL
(P x Q)
1ER ENTREGA]]</f>
        <v>0</v>
      </c>
      <c r="O116" s="29" t="s">
        <v>103</v>
      </c>
      <c r="P116" s="23"/>
      <c r="Q116" s="8"/>
      <c r="R116" s="8"/>
      <c r="S116" s="8"/>
      <c r="T116" s="8"/>
      <c r="U116" s="8"/>
    </row>
    <row r="118" spans="1:22" ht="15.75" x14ac:dyDescent="0.25">
      <c r="A118" s="30" t="s">
        <v>107</v>
      </c>
      <c r="B118" s="30"/>
      <c r="C118" s="30"/>
      <c r="D118" s="30"/>
      <c r="E118" s="17"/>
      <c r="G118" s="18" t="s">
        <v>108</v>
      </c>
      <c r="H118" s="17"/>
    </row>
    <row r="119" spans="1:22" ht="15.75" x14ac:dyDescent="0.25">
      <c r="A119" s="30" t="s">
        <v>109</v>
      </c>
      <c r="B119" s="30"/>
      <c r="C119" s="30"/>
      <c r="D119" s="30"/>
      <c r="E119" s="17"/>
      <c r="G119" s="18" t="s">
        <v>108</v>
      </c>
      <c r="H119" s="17"/>
    </row>
    <row r="120" spans="1:22" ht="15.75" x14ac:dyDescent="0.25">
      <c r="A120" s="30" t="s">
        <v>110</v>
      </c>
      <c r="B120" s="30"/>
      <c r="C120" s="30"/>
      <c r="D120" s="30"/>
      <c r="E120" s="17"/>
      <c r="G120" s="18" t="s">
        <v>108</v>
      </c>
      <c r="H120" s="17"/>
    </row>
    <row r="121" spans="1:22" ht="15.75" x14ac:dyDescent="0.25">
      <c r="A121" s="30" t="s">
        <v>111</v>
      </c>
      <c r="B121" s="30"/>
      <c r="C121" s="30"/>
      <c r="D121" s="30"/>
      <c r="E121" s="17"/>
      <c r="G121" s="18" t="s">
        <v>108</v>
      </c>
      <c r="H121" s="17"/>
    </row>
  </sheetData>
  <mergeCells count="8">
    <mergeCell ref="A121:D121"/>
    <mergeCell ref="I1:L1"/>
    <mergeCell ref="M1:P1"/>
    <mergeCell ref="E1:H1"/>
    <mergeCell ref="A98:N98"/>
    <mergeCell ref="A118:D118"/>
    <mergeCell ref="A119:D119"/>
    <mergeCell ref="A120:D120"/>
  </mergeCells>
  <phoneticPr fontId="8" type="noConversion"/>
  <conditionalFormatting sqref="E3:H94">
    <cfRule type="expression" dxfId="98" priority="6">
      <formula>ISODD($A3)</formula>
    </cfRule>
  </conditionalFormatting>
  <conditionalFormatting sqref="E100:H114">
    <cfRule type="expression" dxfId="97" priority="3">
      <formula>ISODD($A100)</formula>
    </cfRule>
  </conditionalFormatting>
  <conditionalFormatting sqref="I3:L94">
    <cfRule type="expression" dxfId="96" priority="5">
      <formula>ISODD($A3)</formula>
    </cfRule>
  </conditionalFormatting>
  <conditionalFormatting sqref="I100:L114">
    <cfRule type="expression" dxfId="95" priority="2">
      <formula>ISODD($A100)</formula>
    </cfRule>
  </conditionalFormatting>
  <conditionalFormatting sqref="M3:P94">
    <cfRule type="expression" dxfId="94" priority="4">
      <formula>ISODD($A3)</formula>
    </cfRule>
  </conditionalFormatting>
  <conditionalFormatting sqref="M100:P114">
    <cfRule type="expression" dxfId="93" priority="1">
      <formula>ISODD($A100)</formula>
    </cfRule>
  </conditionalFormatting>
  <dataValidations count="1">
    <dataValidation type="textLength" operator="equal" allowBlank="1" showInputMessage="1" showErrorMessage="1" sqref="B3:B94" xr:uid="{E62E4EF3-DDAB-4C98-B9EA-CB535F832AA0}">
      <formula1>0</formula1>
    </dataValidation>
  </dataValidations>
  <pageMargins left="0.7" right="0.7" top="0.75" bottom="0.75" header="0.3" footer="0.3"/>
  <pageSetup paperSize="9" scale="30" fitToWidth="0" fitToHeight="0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BE9386-0C16-4410-8D00-F1B2B0C40E0C}">
          <x14:formula1>
            <xm:f>Lista!$A$2:$A$3</xm:f>
          </x14:formula1>
          <xm:sqref>V3:V94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E149-C55C-406B-890A-CB4674E2524A}">
  <dimension ref="A1:A3"/>
  <sheetViews>
    <sheetView workbookViewId="0">
      <selection sqref="A1:A3"/>
    </sheetView>
  </sheetViews>
  <sheetFormatPr baseColWidth="10" defaultRowHeight="15" x14ac:dyDescent="0.25"/>
  <cols>
    <col min="1" max="1" width="27" bestFit="1" customWidth="1"/>
  </cols>
  <sheetData>
    <row r="1" spans="1:1" x14ac:dyDescent="0.25">
      <c r="A1" t="s">
        <v>9</v>
      </c>
    </row>
    <row r="2" spans="1:1" x14ac:dyDescent="0.25">
      <c r="A2" t="s">
        <v>105</v>
      </c>
    </row>
    <row r="3" spans="1:1" x14ac:dyDescent="0.25">
      <c r="A3" t="s">
        <v>106</v>
      </c>
    </row>
  </sheetData>
  <sheetProtection algorithmName="SHA-512" hashValue="EFwzhYYMQzGJCKTNP00om0oYGKzaHXZQuNf7R2Sdc5+R1ve1smKn+e7DSYLBdJJOywmAkpxbuW8HOzMcZxm0CQ==" saltValue="08TvN7LaVQ410vq3jYSKM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Medicamentos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Huici</dc:creator>
  <cp:lastModifiedBy>José Manuel Huici</cp:lastModifiedBy>
  <dcterms:created xsi:type="dcterms:W3CDTF">2024-08-14T16:50:41Z</dcterms:created>
  <dcterms:modified xsi:type="dcterms:W3CDTF">2024-09-13T16:31:12Z</dcterms:modified>
</cp:coreProperties>
</file>